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891D9859-F526-4F76-93A4-349F9A0CD60B}" xr6:coauthVersionLast="47" xr6:coauthVersionMax="47" xr10:uidLastSave="{00000000-0000-0000-0000-000000000000}"/>
  <bookViews>
    <workbookView xWindow="-120" yWindow="-120" windowWidth="19440" windowHeight="10590" xr2:uid="{76525EAF-6D83-449D-915A-ECE4D2360E98}"/>
  </bookViews>
  <sheets>
    <sheet name="Europe" sheetId="2" r:id="rId1"/>
    <sheet name="Big" sheetId="1" r:id="rId2"/>
    <sheet name="19" sheetId="5" r:id="rId3"/>
  </sheets>
  <definedNames>
    <definedName name="_xlnm._FilterDatabase" localSheetId="2" hidden="1">'19'!$A$2:$Q$2</definedName>
    <definedName name="_xlnm._FilterDatabase" localSheetId="1" hidden="1">Big!$A$2:$Q$15</definedName>
    <definedName name="_xlnm._FilterDatabase" localSheetId="0" hidden="1">Europe!$A$2:$Q$2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5" l="1"/>
  <c r="Q3" i="5" s="1"/>
  <c r="L3" i="5"/>
  <c r="P3" i="5" s="1"/>
  <c r="L16" i="2" l="1"/>
  <c r="P16" i="2" s="1"/>
  <c r="M16" i="2"/>
  <c r="Q16" i="2" s="1"/>
  <c r="L17" i="2"/>
  <c r="P17" i="2" s="1"/>
  <c r="M17" i="2"/>
  <c r="Q17" i="2" s="1"/>
  <c r="L18" i="2"/>
  <c r="P18" i="2" s="1"/>
  <c r="M18" i="2"/>
  <c r="Q18" i="2" s="1"/>
  <c r="L19" i="2"/>
  <c r="P19" i="2" s="1"/>
  <c r="M19" i="2"/>
  <c r="Q19" i="2" s="1"/>
  <c r="L7" i="2"/>
  <c r="P7" i="2" s="1"/>
  <c r="M7" i="2"/>
  <c r="Q7" i="2" s="1"/>
  <c r="L8" i="2"/>
  <c r="P8" i="2" s="1"/>
  <c r="M8" i="2"/>
  <c r="Q8" i="2" s="1"/>
  <c r="L9" i="2"/>
  <c r="P9" i="2" s="1"/>
  <c r="M9" i="2"/>
  <c r="Q9" i="2" s="1"/>
  <c r="L10" i="2"/>
  <c r="P10" i="2" s="1"/>
  <c r="M10" i="2"/>
  <c r="Q10" i="2" s="1"/>
  <c r="L11" i="2"/>
  <c r="P11" i="2" s="1"/>
  <c r="M11" i="2"/>
  <c r="Q11" i="2" s="1"/>
  <c r="L12" i="2"/>
  <c r="P12" i="2" s="1"/>
  <c r="M12" i="2"/>
  <c r="Q12" i="2" s="1"/>
  <c r="L13" i="2"/>
  <c r="P13" i="2" s="1"/>
  <c r="M13" i="2"/>
  <c r="Q13" i="2" s="1"/>
  <c r="L14" i="2"/>
  <c r="P14" i="2" s="1"/>
  <c r="M14" i="2"/>
  <c r="Q14" i="2" s="1"/>
  <c r="L15" i="2"/>
  <c r="P15" i="2" s="1"/>
  <c r="M15" i="2"/>
  <c r="Q15" i="2" s="1"/>
  <c r="M6" i="2"/>
  <c r="Q6" i="2" s="1"/>
  <c r="L6" i="2"/>
  <c r="P6" i="2" s="1"/>
  <c r="M5" i="2"/>
  <c r="Q5" i="2" s="1"/>
  <c r="L5" i="2"/>
  <c r="P5" i="2" s="1"/>
  <c r="M3" i="2"/>
  <c r="Q3" i="2" s="1"/>
  <c r="L3" i="2"/>
  <c r="P3" i="2" s="1"/>
  <c r="M17" i="1"/>
  <c r="Q17" i="1" s="1"/>
  <c r="L17" i="1"/>
  <c r="P17" i="1" s="1"/>
  <c r="L4" i="1"/>
  <c r="P4" i="1" s="1"/>
  <c r="M4" i="1"/>
  <c r="Q4" i="1" s="1"/>
  <c r="L5" i="1"/>
  <c r="P5" i="1" s="1"/>
  <c r="M5" i="1"/>
  <c r="Q5" i="1" s="1"/>
  <c r="L6" i="1"/>
  <c r="P6" i="1" s="1"/>
  <c r="M6" i="1"/>
  <c r="Q6" i="1" s="1"/>
  <c r="L7" i="1"/>
  <c r="P7" i="1" s="1"/>
  <c r="M7" i="1"/>
  <c r="Q7" i="1" s="1"/>
  <c r="L8" i="1"/>
  <c r="P8" i="1" s="1"/>
  <c r="M8" i="1"/>
  <c r="Q8" i="1" s="1"/>
  <c r="L9" i="1"/>
  <c r="P9" i="1" s="1"/>
  <c r="M9" i="1"/>
  <c r="Q9" i="1" s="1"/>
  <c r="L10" i="1"/>
  <c r="P10" i="1" s="1"/>
  <c r="M10" i="1"/>
  <c r="Q10" i="1" s="1"/>
  <c r="L11" i="1"/>
  <c r="P11" i="1" s="1"/>
  <c r="M11" i="1"/>
  <c r="Q11" i="1" s="1"/>
  <c r="L12" i="1"/>
  <c r="P12" i="1" s="1"/>
  <c r="M12" i="1"/>
  <c r="Q12" i="1" s="1"/>
  <c r="L13" i="1"/>
  <c r="P13" i="1" s="1"/>
  <c r="M13" i="1"/>
  <c r="Q13" i="1" s="1"/>
  <c r="L14" i="1"/>
  <c r="P14" i="1" s="1"/>
  <c r="M14" i="1"/>
  <c r="Q14" i="1" s="1"/>
  <c r="L15" i="1"/>
  <c r="P15" i="1" s="1"/>
  <c r="M15" i="1"/>
  <c r="Q15" i="1" s="1"/>
  <c r="M3" i="1"/>
  <c r="Q3" i="1" s="1"/>
  <c r="L3" i="1"/>
  <c r="P3" i="1" s="1"/>
</calcChain>
</file>

<file path=xl/sharedStrings.xml><?xml version="1.0" encoding="utf-8"?>
<sst xmlns="http://schemas.openxmlformats.org/spreadsheetml/2006/main" count="259" uniqueCount="195">
  <si>
    <t xml:space="preserve">EWT </t>
  </si>
  <si>
    <t>EWC</t>
  </si>
  <si>
    <t>EWN</t>
  </si>
  <si>
    <t>EWQ</t>
  </si>
  <si>
    <t>EWL</t>
  </si>
  <si>
    <t>EWU</t>
  </si>
  <si>
    <t>EWA</t>
  </si>
  <si>
    <t>EWS</t>
  </si>
  <si>
    <t>EWG</t>
  </si>
  <si>
    <t>EWJ</t>
  </si>
  <si>
    <t>EWH</t>
  </si>
  <si>
    <t>EWY</t>
  </si>
  <si>
    <t>MCHI</t>
  </si>
  <si>
    <t>台灣</t>
    <phoneticPr fontId="3" type="noConversion"/>
  </si>
  <si>
    <t>加拿大</t>
    <phoneticPr fontId="3" type="noConversion"/>
  </si>
  <si>
    <t>荷蘭</t>
    <phoneticPr fontId="3" type="noConversion"/>
  </si>
  <si>
    <t>法國</t>
    <phoneticPr fontId="3" type="noConversion"/>
  </si>
  <si>
    <t>瑞士</t>
    <phoneticPr fontId="3" type="noConversion"/>
  </si>
  <si>
    <t>英國</t>
    <phoneticPr fontId="3" type="noConversion"/>
  </si>
  <si>
    <t>澳洲</t>
    <phoneticPr fontId="3" type="noConversion"/>
  </si>
  <si>
    <t>新加坡</t>
    <phoneticPr fontId="3" type="noConversion"/>
  </si>
  <si>
    <t>德國</t>
    <phoneticPr fontId="3" type="noConversion"/>
  </si>
  <si>
    <t>日本</t>
    <phoneticPr fontId="3" type="noConversion"/>
  </si>
  <si>
    <t>香港</t>
    <phoneticPr fontId="3" type="noConversion"/>
  </si>
  <si>
    <t>韓國</t>
    <phoneticPr fontId="3" type="noConversion"/>
  </si>
  <si>
    <t>中國</t>
    <phoneticPr fontId="3" type="noConversion"/>
  </si>
  <si>
    <t>當地指數</t>
    <phoneticPr fontId="3" type="noConversion"/>
  </si>
  <si>
    <t>收費</t>
    <phoneticPr fontId="3" type="noConversion"/>
  </si>
  <si>
    <t>當地指數升跌</t>
    <phoneticPr fontId="3" type="noConversion"/>
  </si>
  <si>
    <t>貨幣升跌</t>
    <phoneticPr fontId="3" type="noConversion"/>
  </si>
  <si>
    <t>一年</t>
    <phoneticPr fontId="3" type="noConversion"/>
  </si>
  <si>
    <t>五年</t>
    <phoneticPr fontId="3" type="noConversion"/>
  </si>
  <si>
    <t>ETF表現（美元計）</t>
    <phoneticPr fontId="3" type="noConversion"/>
  </si>
  <si>
    <t>ETF 指數</t>
    <phoneticPr fontId="3" type="noConversion"/>
  </si>
  <si>
    <t>TAIEX</t>
    <phoneticPr fontId="3" type="noConversion"/>
  </si>
  <si>
    <t>https://www.etf.com/EWT</t>
    <phoneticPr fontId="3" type="noConversion"/>
  </si>
  <si>
    <t>AUM</t>
    <phoneticPr fontId="3" type="noConversion"/>
  </si>
  <si>
    <t>億美元</t>
    <phoneticPr fontId="3" type="noConversion"/>
  </si>
  <si>
    <t>%</t>
    <phoneticPr fontId="3" type="noConversion"/>
  </si>
  <si>
    <t>https://www.etf.com/EWC</t>
    <phoneticPr fontId="3" type="noConversion"/>
  </si>
  <si>
    <t>https://www.etf.com/EWN</t>
    <phoneticPr fontId="3" type="noConversion"/>
  </si>
  <si>
    <t>https://www.etf.com/EWQ</t>
    <phoneticPr fontId="3" type="noConversion"/>
  </si>
  <si>
    <t>https://www.etf.com/EWL</t>
    <phoneticPr fontId="3" type="noConversion"/>
  </si>
  <si>
    <t>https://www.etf.com/EWU</t>
    <phoneticPr fontId="3" type="noConversion"/>
  </si>
  <si>
    <t>https://www.etf.com/MCHI</t>
    <phoneticPr fontId="3" type="noConversion"/>
  </si>
  <si>
    <t>https://www.etf.com/EWY</t>
    <phoneticPr fontId="3" type="noConversion"/>
  </si>
  <si>
    <t>https://www.etf.com/EWH</t>
    <phoneticPr fontId="3" type="noConversion"/>
  </si>
  <si>
    <t>https://www.etf.com/EWJ</t>
    <phoneticPr fontId="3" type="noConversion"/>
  </si>
  <si>
    <t>https://www.etf.com/EWG</t>
    <phoneticPr fontId="3" type="noConversion"/>
  </si>
  <si>
    <t>https://www.etf.com/EWS</t>
    <phoneticPr fontId="3" type="noConversion"/>
  </si>
  <si>
    <t>https://www.etf.com/EWA</t>
    <phoneticPr fontId="3" type="noConversion"/>
  </si>
  <si>
    <t>FTSE100</t>
    <phoneticPr fontId="3" type="noConversion"/>
  </si>
  <si>
    <t>DAX</t>
    <phoneticPr fontId="3" type="noConversion"/>
  </si>
  <si>
    <t>CAC</t>
    <phoneticPr fontId="3" type="noConversion"/>
  </si>
  <si>
    <t xml:space="preserve">NIKKEI </t>
    <phoneticPr fontId="3" type="noConversion"/>
  </si>
  <si>
    <t>ASX 200</t>
    <phoneticPr fontId="3" type="noConversion"/>
  </si>
  <si>
    <t>HSI</t>
    <phoneticPr fontId="3" type="noConversion"/>
  </si>
  <si>
    <t>TSX60</t>
    <phoneticPr fontId="3" type="noConversion"/>
  </si>
  <si>
    <t>CSI 300</t>
    <phoneticPr fontId="3" type="noConversion"/>
  </si>
  <si>
    <t>KOSPI</t>
    <phoneticPr fontId="3" type="noConversion"/>
  </si>
  <si>
    <t>STI</t>
    <phoneticPr fontId="3" type="noConversion"/>
  </si>
  <si>
    <t>SMI</t>
    <phoneticPr fontId="3" type="noConversion"/>
  </si>
  <si>
    <t>AEX</t>
    <phoneticPr fontId="3" type="noConversion"/>
  </si>
  <si>
    <t>美國</t>
    <phoneticPr fontId="3" type="noConversion"/>
  </si>
  <si>
    <t>SP 500</t>
    <phoneticPr fontId="3" type="noConversion"/>
  </si>
  <si>
    <t>SPY</t>
    <phoneticPr fontId="3" type="noConversion"/>
  </si>
  <si>
    <t>https://www.etf.com/SPY</t>
    <phoneticPr fontId="3" type="noConversion"/>
  </si>
  <si>
    <t>ETF vs 指數</t>
    <phoneticPr fontId="3" type="noConversion"/>
  </si>
  <si>
    <t>MSCI Taiwan 25/50</t>
    <phoneticPr fontId="3" type="noConversion"/>
  </si>
  <si>
    <t>MSCI Canada Custom Capped</t>
    <phoneticPr fontId="3" type="noConversion"/>
  </si>
  <si>
    <t>MSCI Netherlands IMI 25/50</t>
    <phoneticPr fontId="3" type="noConversion"/>
  </si>
  <si>
    <t>MSCI France</t>
    <phoneticPr fontId="3" type="noConversion"/>
  </si>
  <si>
    <t>MSCI Switerland 25/50</t>
    <phoneticPr fontId="3" type="noConversion"/>
  </si>
  <si>
    <t>MSCI UK</t>
    <phoneticPr fontId="3" type="noConversion"/>
  </si>
  <si>
    <t>MSCI Australia</t>
    <phoneticPr fontId="3" type="noConversion"/>
  </si>
  <si>
    <t>MSCI Singapore 25/50</t>
    <phoneticPr fontId="3" type="noConversion"/>
  </si>
  <si>
    <t>MSCI Germany</t>
    <phoneticPr fontId="3" type="noConversion"/>
  </si>
  <si>
    <t>MSCI Japan</t>
    <phoneticPr fontId="3" type="noConversion"/>
  </si>
  <si>
    <t>MSCI Hong Kong 25/50</t>
    <phoneticPr fontId="3" type="noConversion"/>
  </si>
  <si>
    <t>MSCI Korea 25/50</t>
    <phoneticPr fontId="3" type="noConversion"/>
  </si>
  <si>
    <t>MSCI China</t>
    <phoneticPr fontId="3" type="noConversion"/>
  </si>
  <si>
    <t>當地指數升跌（美元計）</t>
    <phoneticPr fontId="3" type="noConversion"/>
  </si>
  <si>
    <t>INDA</t>
  </si>
  <si>
    <t>VNM</t>
  </si>
  <si>
    <t>EZA</t>
  </si>
  <si>
    <t>EIDO</t>
  </si>
  <si>
    <t>EPHE</t>
  </si>
  <si>
    <t>THD</t>
  </si>
  <si>
    <t>GXG</t>
  </si>
  <si>
    <t>NGE</t>
  </si>
  <si>
    <t>EWM</t>
  </si>
  <si>
    <t>ECH</t>
  </si>
  <si>
    <t>EWZ</t>
  </si>
  <si>
    <t>UAE</t>
  </si>
  <si>
    <t>EWO</t>
    <phoneticPr fontId="3" type="noConversion"/>
  </si>
  <si>
    <t>KSA</t>
  </si>
  <si>
    <t>EURS</t>
    <phoneticPr fontId="3" type="noConversion"/>
  </si>
  <si>
    <t>EWD</t>
    <phoneticPr fontId="3" type="noConversion"/>
  </si>
  <si>
    <t>QAT</t>
  </si>
  <si>
    <t>EWW</t>
  </si>
  <si>
    <t>EWI</t>
    <phoneticPr fontId="3" type="noConversion"/>
  </si>
  <si>
    <t>EPOL</t>
    <phoneticPr fontId="3" type="noConversion"/>
  </si>
  <si>
    <t>EIRL</t>
    <phoneticPr fontId="3" type="noConversion"/>
  </si>
  <si>
    <t>EWK</t>
    <phoneticPr fontId="3" type="noConversion"/>
  </si>
  <si>
    <t>GREK</t>
    <phoneticPr fontId="3" type="noConversion"/>
  </si>
  <si>
    <t>EGPT</t>
  </si>
  <si>
    <t>PGAL</t>
    <phoneticPr fontId="3" type="noConversion"/>
  </si>
  <si>
    <t>ARGT</t>
  </si>
  <si>
    <t>EWP</t>
    <phoneticPr fontId="3" type="noConversion"/>
  </si>
  <si>
    <t>ENZL</t>
    <phoneticPr fontId="3" type="noConversion"/>
  </si>
  <si>
    <t>EPU</t>
  </si>
  <si>
    <t>TUR</t>
    <phoneticPr fontId="3" type="noConversion"/>
  </si>
  <si>
    <t>EIS</t>
    <phoneticPr fontId="3" type="noConversion"/>
  </si>
  <si>
    <t>EDEN</t>
    <phoneticPr fontId="3" type="noConversion"/>
  </si>
  <si>
    <t>奧地利</t>
    <phoneticPr fontId="3" type="noConversion"/>
  </si>
  <si>
    <t>https://www.etf.com/EWO</t>
    <phoneticPr fontId="3" type="noConversion"/>
  </si>
  <si>
    <t>https://www.etf.com/EWD</t>
  </si>
  <si>
    <t>ATX</t>
    <phoneticPr fontId="3" type="noConversion"/>
  </si>
  <si>
    <t>MSCI Austria IMI 25/50</t>
    <phoneticPr fontId="3" type="noConversion"/>
  </si>
  <si>
    <t>https://www.etf.com/ERUS</t>
    <phoneticPr fontId="3" type="noConversion"/>
  </si>
  <si>
    <t>俄羅斯</t>
    <phoneticPr fontId="3" type="noConversion"/>
  </si>
  <si>
    <t>MSCI Russia 25/50</t>
    <phoneticPr fontId="3" type="noConversion"/>
  </si>
  <si>
    <t>MOEX</t>
    <phoneticPr fontId="3" type="noConversion"/>
  </si>
  <si>
    <t>https://www.etf.com/EIS</t>
    <phoneticPr fontId="3" type="noConversion"/>
  </si>
  <si>
    <t>https://www.etf.com/PGAL</t>
  </si>
  <si>
    <t>以色列</t>
    <phoneticPr fontId="3" type="noConversion"/>
  </si>
  <si>
    <t>MSCI Israel Capped</t>
    <phoneticPr fontId="3" type="noConversion"/>
  </si>
  <si>
    <t>TA35</t>
    <phoneticPr fontId="3" type="noConversion"/>
  </si>
  <si>
    <t>瑞典</t>
    <phoneticPr fontId="3" type="noConversion"/>
  </si>
  <si>
    <t>OMXS30</t>
    <phoneticPr fontId="3" type="noConversion"/>
  </si>
  <si>
    <t>挪威</t>
    <phoneticPr fontId="3" type="noConversion"/>
  </si>
  <si>
    <t>MSCI Swedn 25/50</t>
    <phoneticPr fontId="3" type="noConversion"/>
  </si>
  <si>
    <t>OBX</t>
    <phoneticPr fontId="3" type="noConversion"/>
  </si>
  <si>
    <t>ENOR</t>
    <phoneticPr fontId="3" type="noConversion"/>
  </si>
  <si>
    <t>MSCI Norway IMI 25/50</t>
    <phoneticPr fontId="3" type="noConversion"/>
  </si>
  <si>
    <t>OMXC25</t>
    <phoneticPr fontId="3" type="noConversion"/>
  </si>
  <si>
    <t>丹麥</t>
    <phoneticPr fontId="3" type="noConversion"/>
  </si>
  <si>
    <t>https://www.etf.com/ENOR</t>
    <phoneticPr fontId="3" type="noConversion"/>
  </si>
  <si>
    <t>https://www.etf.com/ENZL</t>
  </si>
  <si>
    <t>https://www.etf.com/EDEN</t>
    <phoneticPr fontId="3" type="noConversion"/>
  </si>
  <si>
    <t>MSCI Denmark IMI 25/50</t>
    <phoneticPr fontId="3" type="noConversion"/>
  </si>
  <si>
    <t>意大利</t>
    <phoneticPr fontId="3" type="noConversion"/>
  </si>
  <si>
    <t>https://www.etf.com/EWI</t>
    <phoneticPr fontId="3" type="noConversion"/>
  </si>
  <si>
    <t>MSCI Italy IMI 25/50</t>
    <phoneticPr fontId="3" type="noConversion"/>
  </si>
  <si>
    <t>FTSEMIB</t>
    <phoneticPr fontId="3" type="noConversion"/>
  </si>
  <si>
    <t>https://www.etf.com/EPOL</t>
    <phoneticPr fontId="3" type="noConversion"/>
  </si>
  <si>
    <t>波蘭</t>
    <phoneticPr fontId="3" type="noConversion"/>
  </si>
  <si>
    <t>MSCI Poland IMI 25/50</t>
    <phoneticPr fontId="3" type="noConversion"/>
  </si>
  <si>
    <t>WIG20</t>
    <phoneticPr fontId="3" type="noConversion"/>
  </si>
  <si>
    <t>愛爾蘭</t>
    <phoneticPr fontId="3" type="noConversion"/>
  </si>
  <si>
    <t>MSCI All Ireland Capped</t>
    <phoneticPr fontId="3" type="noConversion"/>
  </si>
  <si>
    <t>ISEQ20</t>
    <phoneticPr fontId="3" type="noConversion"/>
  </si>
  <si>
    <t>https://www.etf.com/EWK</t>
    <phoneticPr fontId="3" type="noConversion"/>
  </si>
  <si>
    <t>比利時</t>
    <phoneticPr fontId="3" type="noConversion"/>
  </si>
  <si>
    <t>MSCI Belgium IMI</t>
    <phoneticPr fontId="3" type="noConversion"/>
  </si>
  <si>
    <t>BEL20</t>
    <phoneticPr fontId="3" type="noConversion"/>
  </si>
  <si>
    <t>希臘</t>
    <phoneticPr fontId="3" type="noConversion"/>
  </si>
  <si>
    <t>https://www.etf.com/GREK</t>
    <phoneticPr fontId="3" type="noConversion"/>
  </si>
  <si>
    <t>MSCI Greece IMI</t>
    <phoneticPr fontId="3" type="noConversion"/>
  </si>
  <si>
    <t>ASE</t>
    <phoneticPr fontId="3" type="noConversion"/>
  </si>
  <si>
    <t>葡萄牙</t>
    <phoneticPr fontId="3" type="noConversion"/>
  </si>
  <si>
    <t>MSCI Portugal IMI</t>
    <phoneticPr fontId="3" type="noConversion"/>
  </si>
  <si>
    <t>PSI 20</t>
    <phoneticPr fontId="3" type="noConversion"/>
  </si>
  <si>
    <t>西班牙</t>
    <phoneticPr fontId="3" type="noConversion"/>
  </si>
  <si>
    <t>https://www.etf.com/EWP</t>
    <phoneticPr fontId="3" type="noConversion"/>
  </si>
  <si>
    <t>MSCI Spain IMI</t>
    <phoneticPr fontId="3" type="noConversion"/>
  </si>
  <si>
    <t>IBEX35</t>
    <phoneticPr fontId="3" type="noConversion"/>
  </si>
  <si>
    <t>紐西蘭</t>
    <phoneticPr fontId="3" type="noConversion"/>
  </si>
  <si>
    <t>MSCI New Zealand IMI</t>
    <phoneticPr fontId="3" type="noConversion"/>
  </si>
  <si>
    <t>NZX 50</t>
    <phoneticPr fontId="3" type="noConversion"/>
  </si>
  <si>
    <t>https://www.etf.com/TUR</t>
    <phoneticPr fontId="3" type="noConversion"/>
  </si>
  <si>
    <t>土耳其</t>
    <phoneticPr fontId="3" type="noConversion"/>
  </si>
  <si>
    <t>MSCI Turkey IMI</t>
    <phoneticPr fontId="3" type="noConversion"/>
  </si>
  <si>
    <t>BIST 100</t>
    <phoneticPr fontId="3" type="noConversion"/>
  </si>
  <si>
    <t xml:space="preserve">PAK </t>
  </si>
  <si>
    <t>阿聯酋</t>
  </si>
  <si>
    <t>沙地阿拉伯</t>
    <phoneticPr fontId="3" type="noConversion"/>
  </si>
  <si>
    <t>越南</t>
    <phoneticPr fontId="3" type="noConversion"/>
  </si>
  <si>
    <t>印度</t>
    <phoneticPr fontId="3" type="noConversion"/>
  </si>
  <si>
    <t>墨西哥</t>
    <phoneticPr fontId="3" type="noConversion"/>
  </si>
  <si>
    <t>卡塔爾</t>
    <phoneticPr fontId="3" type="noConversion"/>
  </si>
  <si>
    <t>埃及</t>
    <phoneticPr fontId="3" type="noConversion"/>
  </si>
  <si>
    <t>南非</t>
    <phoneticPr fontId="3" type="noConversion"/>
  </si>
  <si>
    <t>阿根廷</t>
    <phoneticPr fontId="3" type="noConversion"/>
  </si>
  <si>
    <t>泰國</t>
    <phoneticPr fontId="3" type="noConversion"/>
  </si>
  <si>
    <t>印尼</t>
    <phoneticPr fontId="3" type="noConversion"/>
  </si>
  <si>
    <t>菲律賓</t>
    <phoneticPr fontId="3" type="noConversion"/>
  </si>
  <si>
    <t>馬來西亞</t>
    <phoneticPr fontId="3" type="noConversion"/>
  </si>
  <si>
    <t>哥倫比亞</t>
    <phoneticPr fontId="3" type="noConversion"/>
  </si>
  <si>
    <t>秘魯</t>
    <phoneticPr fontId="3" type="noConversion"/>
  </si>
  <si>
    <t>尼日利亞</t>
    <phoneticPr fontId="3" type="noConversion"/>
  </si>
  <si>
    <t>巴基斯坦</t>
    <phoneticPr fontId="3" type="noConversion"/>
  </si>
  <si>
    <t>巴西</t>
    <phoneticPr fontId="3" type="noConversion"/>
  </si>
  <si>
    <t>智利</t>
    <phoneticPr fontId="3" type="noConversion"/>
  </si>
  <si>
    <t>https://www.etf.com/EIRL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</si>
</sst>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_ 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2">
      <alignment vertical="center"/>
    </xf>
    <xf numFmtId="176" fontId="0" fillId="0" borderId="0" xfId="1" applyNumberFormat="1" applyFont="1">
      <alignment vertical="center"/>
    </xf>
    <xf numFmtId="10" fontId="0" fillId="0" borderId="0" xfId="1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</cellXfs>
  <cellStyles count="3">
    <cellStyle name="一般" xfId="0" builtinId="0"/>
    <cellStyle name="百分比" xfId="1" builtinId="5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tf.com/EWI" TargetMode="External"/><Relationship Id="rId13" Type="http://schemas.openxmlformats.org/officeDocument/2006/relationships/hyperlink" Target="https://www.etf.com/EWP" TargetMode="External"/><Relationship Id="rId3" Type="http://schemas.openxmlformats.org/officeDocument/2006/relationships/hyperlink" Target="https://www.etf.com/EURS" TargetMode="External"/><Relationship Id="rId7" Type="http://schemas.openxmlformats.org/officeDocument/2006/relationships/hyperlink" Target="https://www.etf.com/EDEN" TargetMode="External"/><Relationship Id="rId12" Type="http://schemas.openxmlformats.org/officeDocument/2006/relationships/hyperlink" Target="https://www.etf.com/PGAL" TargetMode="External"/><Relationship Id="rId2" Type="http://schemas.openxmlformats.org/officeDocument/2006/relationships/hyperlink" Target="https://www.etf.com/EWO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etf.com/EIRL" TargetMode="External"/><Relationship Id="rId6" Type="http://schemas.openxmlformats.org/officeDocument/2006/relationships/hyperlink" Target="https://www.etf.com/ENOR" TargetMode="External"/><Relationship Id="rId11" Type="http://schemas.openxmlformats.org/officeDocument/2006/relationships/hyperlink" Target="https://www.etf.com/GREK" TargetMode="External"/><Relationship Id="rId5" Type="http://schemas.openxmlformats.org/officeDocument/2006/relationships/hyperlink" Target="https://www.etf.com/EWD" TargetMode="External"/><Relationship Id="rId15" Type="http://schemas.openxmlformats.org/officeDocument/2006/relationships/hyperlink" Target="https://www.etf.com/TUR" TargetMode="External"/><Relationship Id="rId10" Type="http://schemas.openxmlformats.org/officeDocument/2006/relationships/hyperlink" Target="https://www.etf.com/EWK" TargetMode="External"/><Relationship Id="rId4" Type="http://schemas.openxmlformats.org/officeDocument/2006/relationships/hyperlink" Target="https://www.etf.com/EIS" TargetMode="External"/><Relationship Id="rId9" Type="http://schemas.openxmlformats.org/officeDocument/2006/relationships/hyperlink" Target="https://www.etf.com/EPOL" TargetMode="External"/><Relationship Id="rId14" Type="http://schemas.openxmlformats.org/officeDocument/2006/relationships/hyperlink" Target="https://www.etf.com/ENZ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tf.com/EWA" TargetMode="External"/><Relationship Id="rId13" Type="http://schemas.openxmlformats.org/officeDocument/2006/relationships/hyperlink" Target="https://www.etf.com/EWY" TargetMode="External"/><Relationship Id="rId3" Type="http://schemas.openxmlformats.org/officeDocument/2006/relationships/hyperlink" Target="https://www.etf.com/EWC" TargetMode="External"/><Relationship Id="rId7" Type="http://schemas.openxmlformats.org/officeDocument/2006/relationships/hyperlink" Target="https://www.etf.com/EWU" TargetMode="External"/><Relationship Id="rId12" Type="http://schemas.openxmlformats.org/officeDocument/2006/relationships/hyperlink" Target="https://www.etf.com/EWH" TargetMode="External"/><Relationship Id="rId2" Type="http://schemas.openxmlformats.org/officeDocument/2006/relationships/hyperlink" Target="https://www.etf.com/EWT" TargetMode="External"/><Relationship Id="rId1" Type="http://schemas.openxmlformats.org/officeDocument/2006/relationships/hyperlink" Target="https://www.etf.com/channels/msci-canada-custom-capped-index-etfs" TargetMode="External"/><Relationship Id="rId6" Type="http://schemas.openxmlformats.org/officeDocument/2006/relationships/hyperlink" Target="https://www.etf.com/EWL" TargetMode="External"/><Relationship Id="rId11" Type="http://schemas.openxmlformats.org/officeDocument/2006/relationships/hyperlink" Target="https://www.etf.com/EWJ" TargetMode="External"/><Relationship Id="rId5" Type="http://schemas.openxmlformats.org/officeDocument/2006/relationships/hyperlink" Target="https://www.etf.com/EWQ" TargetMode="External"/><Relationship Id="rId15" Type="http://schemas.openxmlformats.org/officeDocument/2006/relationships/hyperlink" Target="https://www.etf.com/SPY" TargetMode="External"/><Relationship Id="rId10" Type="http://schemas.openxmlformats.org/officeDocument/2006/relationships/hyperlink" Target="https://www.etf.com/EWG" TargetMode="External"/><Relationship Id="rId4" Type="http://schemas.openxmlformats.org/officeDocument/2006/relationships/hyperlink" Target="https://www.etf.com/EWN" TargetMode="External"/><Relationship Id="rId9" Type="http://schemas.openxmlformats.org/officeDocument/2006/relationships/hyperlink" Target="https://www.etf.com/EWS" TargetMode="External"/><Relationship Id="rId14" Type="http://schemas.openxmlformats.org/officeDocument/2006/relationships/hyperlink" Target="https://www.etf.com/MCH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tf.com/S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9FA1D-78EF-4403-832A-5D1187DBDE97}">
  <dimension ref="A1:Q37"/>
  <sheetViews>
    <sheetView tabSelected="1" zoomScale="85" zoomScaleNormal="85" workbookViewId="0">
      <pane ySplit="1" topLeftCell="A2" activePane="bottomLeft" state="frozen"/>
      <selection pane="bottomLeft" activeCell="E21" sqref="E21"/>
    </sheetView>
  </sheetViews>
  <sheetFormatPr defaultRowHeight="16.5" x14ac:dyDescent="0.25"/>
  <cols>
    <col min="1" max="1" width="5.875" customWidth="1"/>
    <col min="2" max="2" width="22" customWidth="1"/>
    <col min="3" max="3" width="6.75" customWidth="1"/>
    <col min="4" max="4" width="7.625" customWidth="1"/>
    <col min="5" max="5" width="6.625" customWidth="1"/>
    <col min="6" max="6" width="24.625" customWidth="1"/>
    <col min="7" max="7" width="9.5" customWidth="1"/>
    <col min="8" max="9" width="9" customWidth="1"/>
    <col min="10" max="11" width="7.75" customWidth="1"/>
    <col min="12" max="13" width="11.25" customWidth="1"/>
    <col min="14" max="15" width="9.5" customWidth="1"/>
    <col min="16" max="17" width="8.875" customWidth="1"/>
    <col min="18" max="18" width="9" customWidth="1"/>
  </cols>
  <sheetData>
    <row r="1" spans="1:17" x14ac:dyDescent="0.25">
      <c r="D1" t="s">
        <v>36</v>
      </c>
      <c r="E1" t="s">
        <v>27</v>
      </c>
      <c r="F1" t="s">
        <v>33</v>
      </c>
      <c r="G1" t="s">
        <v>26</v>
      </c>
      <c r="H1" s="7" t="s">
        <v>28</v>
      </c>
      <c r="I1" s="7"/>
      <c r="J1" s="7" t="s">
        <v>29</v>
      </c>
      <c r="K1" s="7"/>
      <c r="L1" s="7" t="s">
        <v>81</v>
      </c>
      <c r="M1" s="7"/>
      <c r="N1" s="7" t="s">
        <v>32</v>
      </c>
      <c r="O1" s="7"/>
      <c r="P1" s="7" t="s">
        <v>67</v>
      </c>
      <c r="Q1" s="7"/>
    </row>
    <row r="2" spans="1:17" x14ac:dyDescent="0.25">
      <c r="D2" t="s">
        <v>37</v>
      </c>
      <c r="E2" t="s">
        <v>38</v>
      </c>
      <c r="H2" t="s">
        <v>30</v>
      </c>
      <c r="I2" t="s">
        <v>31</v>
      </c>
      <c r="J2" t="s">
        <v>30</v>
      </c>
      <c r="K2" t="s">
        <v>31</v>
      </c>
      <c r="L2" t="s">
        <v>30</v>
      </c>
      <c r="M2" t="s">
        <v>31</v>
      </c>
      <c r="N2" t="s">
        <v>30</v>
      </c>
      <c r="O2" t="s">
        <v>31</v>
      </c>
      <c r="P2" t="s">
        <v>30</v>
      </c>
      <c r="Q2" t="s">
        <v>31</v>
      </c>
    </row>
    <row r="3" spans="1:17" x14ac:dyDescent="0.25">
      <c r="A3" s="1" t="s">
        <v>65</v>
      </c>
      <c r="B3" s="6" t="s">
        <v>66</v>
      </c>
      <c r="C3" t="s">
        <v>63</v>
      </c>
      <c r="D3" s="5">
        <v>4490</v>
      </c>
      <c r="E3" s="4">
        <v>8.9999999999999998E-4</v>
      </c>
      <c r="F3" t="s">
        <v>64</v>
      </c>
      <c r="G3" t="s">
        <v>64</v>
      </c>
      <c r="H3" s="3">
        <v>0.22700000000000001</v>
      </c>
      <c r="I3" s="3">
        <v>1.0529999999999999</v>
      </c>
      <c r="J3" s="3">
        <v>0</v>
      </c>
      <c r="K3" s="3">
        <v>0</v>
      </c>
      <c r="L3" s="3">
        <f t="shared" ref="L3:M3" si="0">(H3+1)*(J3+1)-1</f>
        <v>0.22700000000000009</v>
      </c>
      <c r="M3" s="3">
        <f t="shared" si="0"/>
        <v>1.0529999999999999</v>
      </c>
      <c r="N3" s="3">
        <v>0.22700000000000001</v>
      </c>
      <c r="O3" s="3">
        <v>1.05</v>
      </c>
      <c r="P3" s="3">
        <f t="shared" ref="P3:Q3" si="1">N3-L3</f>
        <v>0</v>
      </c>
      <c r="Q3" s="3">
        <f t="shared" si="1"/>
        <v>-2.9999999999998916E-3</v>
      </c>
    </row>
    <row r="5" spans="1:17" x14ac:dyDescent="0.25">
      <c r="A5" s="1" t="s">
        <v>94</v>
      </c>
      <c r="B5" s="2" t="s">
        <v>115</v>
      </c>
      <c r="C5" t="s">
        <v>114</v>
      </c>
      <c r="D5">
        <v>0.89</v>
      </c>
      <c r="E5" s="4">
        <v>5.1000000000000004E-3</v>
      </c>
      <c r="F5" t="s">
        <v>118</v>
      </c>
      <c r="G5" t="s">
        <v>117</v>
      </c>
      <c r="H5" s="3">
        <v>0.32600000000000001</v>
      </c>
      <c r="I5" s="3">
        <v>0.47699999999999998</v>
      </c>
      <c r="J5" s="3">
        <v>-5.5E-2</v>
      </c>
      <c r="K5" s="3">
        <v>6.7000000000000004E-2</v>
      </c>
      <c r="L5" s="3">
        <f t="shared" ref="L5" si="2">(H5+1)*(J5+1)-1</f>
        <v>0.25306999999999991</v>
      </c>
      <c r="M5" s="3">
        <f t="shared" ref="M5" si="3">(I5+1)*(K5+1)-1</f>
        <v>0.57595899999999989</v>
      </c>
      <c r="N5" s="3">
        <v>0.23100000000000001</v>
      </c>
      <c r="O5" s="3">
        <v>0.53</v>
      </c>
      <c r="P5" s="3">
        <f t="shared" ref="P5" si="4">N5-L5</f>
        <v>-2.2069999999999895E-2</v>
      </c>
      <c r="Q5" s="3">
        <f t="shared" ref="Q5" si="5">O5-M5</f>
        <v>-4.5958999999999861E-2</v>
      </c>
    </row>
    <row r="6" spans="1:17" x14ac:dyDescent="0.25">
      <c r="A6" s="1" t="s">
        <v>96</v>
      </c>
      <c r="B6" s="2" t="s">
        <v>119</v>
      </c>
      <c r="C6" t="s">
        <v>120</v>
      </c>
      <c r="D6">
        <v>5.7</v>
      </c>
      <c r="E6" s="4">
        <v>5.8999999999999999E-3</v>
      </c>
      <c r="F6" t="s">
        <v>121</v>
      </c>
      <c r="G6" t="s">
        <v>122</v>
      </c>
      <c r="H6" s="3">
        <v>4.2299999999999997E-2</v>
      </c>
      <c r="I6" s="3">
        <v>0.66500000000000004</v>
      </c>
      <c r="J6" s="3">
        <v>-3.5000000000000003E-2</v>
      </c>
      <c r="K6" s="3">
        <v>-0.215</v>
      </c>
      <c r="L6" s="3">
        <f t="shared" ref="L6" si="6">(H6+1)*(J6+1)-1</f>
        <v>5.8194999999998664E-3</v>
      </c>
      <c r="M6" s="3">
        <f t="shared" ref="M6" si="7">(I6+1)*(K6+1)-1</f>
        <v>0.3070250000000001</v>
      </c>
      <c r="N6" s="3">
        <v>1.2E-2</v>
      </c>
      <c r="O6" s="3">
        <v>0.20699999999999999</v>
      </c>
      <c r="P6" s="3">
        <f t="shared" ref="P6" si="8">N6-L6</f>
        <v>6.1805000000001338E-3</v>
      </c>
      <c r="Q6" s="3">
        <f t="shared" ref="Q6" si="9">O6-M6</f>
        <v>-0.10002500000000011</v>
      </c>
    </row>
    <row r="7" spans="1:17" x14ac:dyDescent="0.25">
      <c r="A7" s="1" t="s">
        <v>112</v>
      </c>
      <c r="B7" s="2" t="s">
        <v>123</v>
      </c>
      <c r="C7" t="s">
        <v>125</v>
      </c>
      <c r="D7">
        <v>2.2000000000000002</v>
      </c>
      <c r="E7" s="4">
        <v>5.8999999999999999E-3</v>
      </c>
      <c r="F7" t="s">
        <v>126</v>
      </c>
      <c r="G7" t="s">
        <v>127</v>
      </c>
      <c r="H7" s="3">
        <v>0.29399999999999998</v>
      </c>
      <c r="I7" s="3">
        <v>0.44600000000000001</v>
      </c>
      <c r="J7" s="3">
        <v>0.112</v>
      </c>
      <c r="K7" s="3">
        <v>0.214</v>
      </c>
      <c r="L7" s="3">
        <f t="shared" ref="L7:L15" si="10">(H7+1)*(J7+1)-1</f>
        <v>0.43892800000000021</v>
      </c>
      <c r="M7" s="3">
        <f t="shared" ref="M7:M15" si="11">(I7+1)*(K7+1)-1</f>
        <v>0.755444</v>
      </c>
      <c r="N7" s="3">
        <v>0.17100000000000001</v>
      </c>
      <c r="O7" s="3">
        <v>0.65100000000000002</v>
      </c>
      <c r="P7" s="3">
        <f t="shared" ref="P7:P19" si="12">N7-L7</f>
        <v>-0.26792800000000017</v>
      </c>
      <c r="Q7" s="3">
        <f t="shared" ref="Q7:Q19" si="13">O7-M7</f>
        <v>-0.10444399999999998</v>
      </c>
    </row>
    <row r="8" spans="1:17" x14ac:dyDescent="0.25">
      <c r="A8" s="1" t="s">
        <v>97</v>
      </c>
      <c r="B8" s="2" t="s">
        <v>116</v>
      </c>
      <c r="C8" t="s">
        <v>128</v>
      </c>
      <c r="D8">
        <v>6.5</v>
      </c>
      <c r="E8" s="4">
        <v>5.1000000000000004E-3</v>
      </c>
      <c r="F8" t="s">
        <v>131</v>
      </c>
      <c r="G8" t="s">
        <v>129</v>
      </c>
      <c r="H8" s="3">
        <v>0.20499999999999999</v>
      </c>
      <c r="I8" s="3">
        <v>0.54600000000000004</v>
      </c>
      <c r="J8" s="3">
        <v>-7.0999999999999994E-2</v>
      </c>
      <c r="K8" s="3">
        <v>-0.02</v>
      </c>
      <c r="L8" s="3">
        <f t="shared" si="10"/>
        <v>0.11944500000000002</v>
      </c>
      <c r="M8" s="3">
        <f t="shared" si="11"/>
        <v>0.51507999999999998</v>
      </c>
      <c r="N8" s="3">
        <v>8.6999999999999994E-2</v>
      </c>
      <c r="O8" s="3">
        <v>0.51200000000000001</v>
      </c>
      <c r="P8" s="3">
        <f t="shared" si="12"/>
        <v>-3.2445000000000029E-2</v>
      </c>
      <c r="Q8" s="3">
        <f t="shared" si="13"/>
        <v>-3.0799999999999716E-3</v>
      </c>
    </row>
    <row r="9" spans="1:17" x14ac:dyDescent="0.25">
      <c r="A9" s="1" t="s">
        <v>133</v>
      </c>
      <c r="B9" s="2" t="s">
        <v>137</v>
      </c>
      <c r="C9" s="6" t="s">
        <v>130</v>
      </c>
      <c r="D9">
        <v>0.54</v>
      </c>
      <c r="E9" s="4">
        <v>5.3E-3</v>
      </c>
      <c r="F9" t="s">
        <v>134</v>
      </c>
      <c r="G9" t="s">
        <v>132</v>
      </c>
      <c r="H9" s="3">
        <v>0.23799999999999999</v>
      </c>
      <c r="I9" s="3">
        <v>0.74199999999999999</v>
      </c>
      <c r="J9" s="3">
        <v>-2.1999999999999999E-2</v>
      </c>
      <c r="K9" s="3">
        <v>-4.7E-2</v>
      </c>
      <c r="L9" s="3">
        <f t="shared" si="10"/>
        <v>0.21076399999999995</v>
      </c>
      <c r="M9" s="3">
        <f t="shared" si="11"/>
        <v>0.66012599999999999</v>
      </c>
      <c r="N9" s="3">
        <v>0.14000000000000001</v>
      </c>
      <c r="O9" s="3">
        <v>0.309</v>
      </c>
      <c r="P9" s="3">
        <f t="shared" si="12"/>
        <v>-7.0763999999999938E-2</v>
      </c>
      <c r="Q9" s="3">
        <f t="shared" si="13"/>
        <v>-0.35112599999999999</v>
      </c>
    </row>
    <row r="10" spans="1:17" x14ac:dyDescent="0.25">
      <c r="A10" s="1" t="s">
        <v>113</v>
      </c>
      <c r="B10" s="2" t="s">
        <v>139</v>
      </c>
      <c r="C10" s="6" t="s">
        <v>136</v>
      </c>
      <c r="D10">
        <v>1.7</v>
      </c>
      <c r="E10" s="4">
        <v>5.3E-3</v>
      </c>
      <c r="F10" t="s">
        <v>140</v>
      </c>
      <c r="G10" t="s">
        <v>135</v>
      </c>
      <c r="H10" s="3">
        <v>7.5999999999999998E-2</v>
      </c>
      <c r="I10" s="3">
        <v>0.45600000000000002</v>
      </c>
      <c r="J10" s="3">
        <v>-3.5999999999999997E-2</v>
      </c>
      <c r="K10" s="3">
        <v>0.11899999999999999</v>
      </c>
      <c r="L10" s="3">
        <f t="shared" si="10"/>
        <v>3.7263999999999964E-2</v>
      </c>
      <c r="M10" s="3">
        <f t="shared" si="11"/>
        <v>0.62926400000000005</v>
      </c>
      <c r="N10" s="3">
        <v>4.9000000000000002E-2</v>
      </c>
      <c r="O10" s="3">
        <v>0.97199999999999998</v>
      </c>
      <c r="P10" s="3">
        <f t="shared" si="12"/>
        <v>1.1736000000000038E-2</v>
      </c>
      <c r="Q10" s="3">
        <f t="shared" si="13"/>
        <v>0.34273599999999993</v>
      </c>
    </row>
    <row r="11" spans="1:17" x14ac:dyDescent="0.25">
      <c r="A11" s="1" t="s">
        <v>100</v>
      </c>
      <c r="B11" s="2" t="s">
        <v>142</v>
      </c>
      <c r="C11" s="6" t="s">
        <v>141</v>
      </c>
      <c r="D11">
        <v>6.6</v>
      </c>
      <c r="E11" s="4">
        <v>5.1000000000000004E-3</v>
      </c>
      <c r="F11" t="s">
        <v>143</v>
      </c>
      <c r="G11" t="s">
        <v>144</v>
      </c>
      <c r="H11" s="3">
        <v>0.224</v>
      </c>
      <c r="I11" s="3">
        <v>0.41399999999999998</v>
      </c>
      <c r="J11" s="3">
        <v>-5.5E-2</v>
      </c>
      <c r="K11" s="3">
        <v>6.7000000000000004E-2</v>
      </c>
      <c r="L11" s="3">
        <f t="shared" si="10"/>
        <v>0.15667999999999993</v>
      </c>
      <c r="M11" s="3">
        <f t="shared" si="11"/>
        <v>0.50873799999999991</v>
      </c>
      <c r="N11" s="3">
        <v>0.126</v>
      </c>
      <c r="O11" s="3">
        <v>0.35699999999999998</v>
      </c>
      <c r="P11" s="3">
        <f t="shared" si="12"/>
        <v>-3.067999999999993E-2</v>
      </c>
      <c r="Q11" s="3">
        <f t="shared" si="13"/>
        <v>-0.15173799999999993</v>
      </c>
    </row>
    <row r="12" spans="1:17" x14ac:dyDescent="0.25">
      <c r="A12" s="1" t="s">
        <v>101</v>
      </c>
      <c r="B12" s="2" t="s">
        <v>145</v>
      </c>
      <c r="C12" s="6" t="s">
        <v>146</v>
      </c>
      <c r="D12">
        <v>3</v>
      </c>
      <c r="E12" s="4">
        <v>5.8999999999999999E-3</v>
      </c>
      <c r="F12" t="s">
        <v>147</v>
      </c>
      <c r="G12" t="s">
        <v>148</v>
      </c>
      <c r="H12" s="3">
        <v>0.17799999999999999</v>
      </c>
      <c r="I12" s="3">
        <v>0.188</v>
      </c>
      <c r="J12" s="3">
        <v>-0.04</v>
      </c>
      <c r="K12" s="3">
        <v>3.5999999999999997E-2</v>
      </c>
      <c r="L12" s="3">
        <f t="shared" si="10"/>
        <v>0.13087999999999989</v>
      </c>
      <c r="M12" s="3">
        <f t="shared" si="11"/>
        <v>0.23076800000000008</v>
      </c>
      <c r="N12" s="3">
        <v>0.17899999999999999</v>
      </c>
      <c r="O12" s="3">
        <v>0.18099999999999999</v>
      </c>
      <c r="P12" s="3">
        <f t="shared" si="12"/>
        <v>4.8120000000000107E-2</v>
      </c>
      <c r="Q12" s="3">
        <f t="shared" si="13"/>
        <v>-4.976800000000009E-2</v>
      </c>
    </row>
    <row r="13" spans="1:17" x14ac:dyDescent="0.25">
      <c r="A13" s="1" t="s">
        <v>102</v>
      </c>
      <c r="B13" s="2" t="s">
        <v>194</v>
      </c>
      <c r="C13" s="6" t="s">
        <v>149</v>
      </c>
      <c r="D13">
        <v>0.9</v>
      </c>
      <c r="E13" s="4">
        <v>5.1000000000000004E-3</v>
      </c>
      <c r="F13" t="s">
        <v>150</v>
      </c>
      <c r="G13" t="s">
        <v>151</v>
      </c>
      <c r="H13" s="3">
        <v>0.121</v>
      </c>
      <c r="I13" s="3">
        <v>0.376</v>
      </c>
      <c r="J13" s="3">
        <v>-5.5E-2</v>
      </c>
      <c r="K13" s="3">
        <v>6.7000000000000004E-2</v>
      </c>
      <c r="L13" s="3">
        <f t="shared" si="10"/>
        <v>5.9344999999999981E-2</v>
      </c>
      <c r="M13" s="3">
        <f t="shared" si="11"/>
        <v>0.46819199999999972</v>
      </c>
      <c r="N13" s="3">
        <v>0.128</v>
      </c>
      <c r="O13" s="3">
        <v>0.5</v>
      </c>
      <c r="P13" s="3">
        <f t="shared" si="12"/>
        <v>6.8655000000000022E-2</v>
      </c>
      <c r="Q13" s="3">
        <f t="shared" si="13"/>
        <v>3.180800000000028E-2</v>
      </c>
    </row>
    <row r="14" spans="1:17" x14ac:dyDescent="0.25">
      <c r="A14" s="1" t="s">
        <v>103</v>
      </c>
      <c r="B14" s="2" t="s">
        <v>152</v>
      </c>
      <c r="C14" s="6" t="s">
        <v>153</v>
      </c>
      <c r="D14">
        <v>0.3</v>
      </c>
      <c r="E14" s="4">
        <v>5.1000000000000004E-3</v>
      </c>
      <c r="F14" t="s">
        <v>154</v>
      </c>
      <c r="G14" t="s">
        <v>155</v>
      </c>
      <c r="H14" s="3">
        <v>0.13400000000000001</v>
      </c>
      <c r="I14" s="3">
        <v>0.16300000000000001</v>
      </c>
      <c r="J14" s="3">
        <v>-5.5E-2</v>
      </c>
      <c r="K14" s="3">
        <v>6.7000000000000004E-2</v>
      </c>
      <c r="L14" s="3">
        <f t="shared" si="10"/>
        <v>7.162999999999986E-2</v>
      </c>
      <c r="M14" s="3">
        <f t="shared" si="11"/>
        <v>0.24092099999999994</v>
      </c>
      <c r="N14" s="3">
        <v>8.8999999999999996E-2</v>
      </c>
      <c r="O14" s="3">
        <v>0.22700000000000001</v>
      </c>
      <c r="P14" s="3">
        <f t="shared" si="12"/>
        <v>1.7370000000000135E-2</v>
      </c>
      <c r="Q14" s="3">
        <f t="shared" si="13"/>
        <v>-1.3920999999999933E-2</v>
      </c>
    </row>
    <row r="15" spans="1:17" x14ac:dyDescent="0.25">
      <c r="A15" s="1" t="s">
        <v>104</v>
      </c>
      <c r="B15" s="2" t="s">
        <v>157</v>
      </c>
      <c r="C15" s="6" t="s">
        <v>156</v>
      </c>
      <c r="D15">
        <v>1.2</v>
      </c>
      <c r="E15" s="4">
        <v>5.7999999999999996E-3</v>
      </c>
      <c r="F15" t="s">
        <v>158</v>
      </c>
      <c r="G15" t="s">
        <v>159</v>
      </c>
      <c r="H15" s="3">
        <v>0.19500000000000001</v>
      </c>
      <c r="I15" s="3">
        <v>0.47099999999999997</v>
      </c>
      <c r="J15" s="3">
        <v>-5.5E-2</v>
      </c>
      <c r="K15" s="3">
        <v>6.7000000000000004E-2</v>
      </c>
      <c r="L15" s="3">
        <f t="shared" si="10"/>
        <v>0.12927500000000003</v>
      </c>
      <c r="M15" s="3">
        <f t="shared" si="11"/>
        <v>0.56955700000000009</v>
      </c>
      <c r="N15" s="3">
        <v>0.13</v>
      </c>
      <c r="O15" s="3">
        <v>0.20399999999999999</v>
      </c>
      <c r="P15" s="3">
        <f t="shared" si="12"/>
        <v>7.2499999999997566E-4</v>
      </c>
      <c r="Q15" s="3">
        <f t="shared" si="13"/>
        <v>-0.36555700000000013</v>
      </c>
    </row>
    <row r="16" spans="1:17" x14ac:dyDescent="0.25">
      <c r="A16" s="1" t="s">
        <v>106</v>
      </c>
      <c r="B16" s="2" t="s">
        <v>124</v>
      </c>
      <c r="C16" t="s">
        <v>160</v>
      </c>
      <c r="D16">
        <v>0.1</v>
      </c>
      <c r="E16" s="4">
        <v>5.7999999999999996E-3</v>
      </c>
      <c r="F16" t="s">
        <v>161</v>
      </c>
      <c r="G16" t="s">
        <v>162</v>
      </c>
      <c r="H16" s="3">
        <v>0.114</v>
      </c>
      <c r="I16" s="3">
        <v>0.22500000000000001</v>
      </c>
      <c r="J16" s="3">
        <v>-5.5E-2</v>
      </c>
      <c r="K16" s="3">
        <v>6.7000000000000004E-2</v>
      </c>
      <c r="L16" s="3">
        <f t="shared" ref="L16:L19" si="14">(H16+1)*(J16+1)-1</f>
        <v>5.2729999999999944E-2</v>
      </c>
      <c r="M16" s="3">
        <f t="shared" ref="M16:M19" si="15">(I16+1)*(K16+1)-1</f>
        <v>0.30707499999999999</v>
      </c>
      <c r="N16" s="3">
        <v>-5.2999999999999999E-2</v>
      </c>
      <c r="O16" s="3">
        <v>0.153</v>
      </c>
      <c r="P16" s="3">
        <f t="shared" si="12"/>
        <v>-0.10572999999999994</v>
      </c>
      <c r="Q16" s="3">
        <f t="shared" si="13"/>
        <v>-0.15407499999999999</v>
      </c>
    </row>
    <row r="17" spans="1:17" x14ac:dyDescent="0.25">
      <c r="A17" s="1" t="s">
        <v>108</v>
      </c>
      <c r="B17" s="2" t="s">
        <v>164</v>
      </c>
      <c r="C17" s="6" t="s">
        <v>163</v>
      </c>
      <c r="D17">
        <v>6</v>
      </c>
      <c r="E17" s="4">
        <v>5.1000000000000004E-3</v>
      </c>
      <c r="F17" t="s">
        <v>165</v>
      </c>
      <c r="G17" t="s">
        <v>166</v>
      </c>
      <c r="H17" s="3">
        <v>6.7000000000000004E-2</v>
      </c>
      <c r="I17" s="3">
        <v>-6.0999999999999999E-2</v>
      </c>
      <c r="J17" s="3">
        <v>-5.5E-2</v>
      </c>
      <c r="K17" s="3">
        <v>6.7000000000000004E-2</v>
      </c>
      <c r="L17" s="3">
        <f t="shared" si="14"/>
        <v>8.3149999999998503E-3</v>
      </c>
      <c r="M17" s="3">
        <f t="shared" si="15"/>
        <v>1.9130000000000535E-3</v>
      </c>
      <c r="N17" s="3">
        <v>-1.7000000000000001E-2</v>
      </c>
      <c r="O17" s="3">
        <v>1.8E-3</v>
      </c>
      <c r="P17" s="3">
        <f t="shared" si="12"/>
        <v>-2.5314999999999852E-2</v>
      </c>
      <c r="Q17" s="3">
        <f t="shared" si="13"/>
        <v>-1.130000000000536E-4</v>
      </c>
    </row>
    <row r="18" spans="1:17" x14ac:dyDescent="0.25">
      <c r="A18" s="1" t="s">
        <v>109</v>
      </c>
      <c r="B18" s="2" t="s">
        <v>138</v>
      </c>
      <c r="C18" s="6" t="s">
        <v>167</v>
      </c>
      <c r="D18">
        <v>1.4</v>
      </c>
      <c r="E18" s="4">
        <v>5.1000000000000004E-3</v>
      </c>
      <c r="F18" t="s">
        <v>168</v>
      </c>
      <c r="G18" t="s">
        <v>169</v>
      </c>
      <c r="H18" s="3">
        <v>-4.0000000000000001E-3</v>
      </c>
      <c r="I18" s="3">
        <v>0.81499999999999995</v>
      </c>
      <c r="J18" s="3">
        <v>-3.5000000000000003E-2</v>
      </c>
      <c r="K18" s="3">
        <v>-6.3E-2</v>
      </c>
      <c r="L18" s="3">
        <f t="shared" si="14"/>
        <v>-3.8860000000000006E-2</v>
      </c>
      <c r="M18" s="3">
        <f t="shared" si="15"/>
        <v>0.70065500000000003</v>
      </c>
      <c r="N18" s="3">
        <v>-0.11799999999999999</v>
      </c>
      <c r="O18" s="3">
        <v>0.36699999999999999</v>
      </c>
      <c r="P18" s="3">
        <f t="shared" si="12"/>
        <v>-7.9139999999999988E-2</v>
      </c>
      <c r="Q18" s="3">
        <f t="shared" si="13"/>
        <v>-0.33365500000000003</v>
      </c>
    </row>
    <row r="19" spans="1:17" x14ac:dyDescent="0.25">
      <c r="A19" s="1" t="s">
        <v>111</v>
      </c>
      <c r="B19" s="2" t="s">
        <v>170</v>
      </c>
      <c r="C19" s="6" t="s">
        <v>171</v>
      </c>
      <c r="D19">
        <v>3.2</v>
      </c>
      <c r="E19" s="4">
        <v>5.8999999999999999E-3</v>
      </c>
      <c r="F19" t="s">
        <v>172</v>
      </c>
      <c r="G19" t="s">
        <v>173</v>
      </c>
      <c r="H19" s="3">
        <v>0.33200000000000002</v>
      </c>
      <c r="I19" s="3">
        <v>1.5</v>
      </c>
      <c r="J19" s="3">
        <v>-0.44700000000000001</v>
      </c>
      <c r="K19" s="3">
        <v>-0.71299999999999997</v>
      </c>
      <c r="L19" s="3">
        <f t="shared" si="14"/>
        <v>-0.26340400000000008</v>
      </c>
      <c r="M19" s="3">
        <f t="shared" si="15"/>
        <v>-0.28249999999999997</v>
      </c>
      <c r="N19" s="3">
        <v>-0.25700000000000001</v>
      </c>
      <c r="O19" s="3">
        <v>-0.36099999999999999</v>
      </c>
      <c r="P19" s="3">
        <f t="shared" si="12"/>
        <v>6.4040000000000763E-3</v>
      </c>
      <c r="Q19" s="3">
        <f t="shared" si="13"/>
        <v>-7.8500000000000014E-2</v>
      </c>
    </row>
    <row r="20" spans="1:17" x14ac:dyDescent="0.25">
      <c r="A20" s="1"/>
    </row>
    <row r="21" spans="1:17" x14ac:dyDescent="0.25">
      <c r="A21" s="1"/>
    </row>
    <row r="22" spans="1:17" x14ac:dyDescent="0.25">
      <c r="A22" s="1"/>
    </row>
    <row r="37" spans="1:1" x14ac:dyDescent="0.25">
      <c r="A37" s="1" t="s">
        <v>111</v>
      </c>
    </row>
  </sheetData>
  <autoFilter ref="A2:Q2" xr:uid="{8DC9F8B1-01D7-46C1-864C-2B128EFA56D8}"/>
  <mergeCells count="5">
    <mergeCell ref="H1:I1"/>
    <mergeCell ref="J1:K1"/>
    <mergeCell ref="L1:M1"/>
    <mergeCell ref="N1:O1"/>
    <mergeCell ref="P1:Q1"/>
  </mergeCells>
  <phoneticPr fontId="3" type="noConversion"/>
  <conditionalFormatting sqref="N5:N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O1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1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I1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J1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:K1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:L1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:M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1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:Q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13" r:id="rId1" xr:uid="{D51C4943-2D42-4D24-A24B-DD12C6C928DE}"/>
    <hyperlink ref="B5" r:id="rId2" xr:uid="{006987A6-7C96-4078-A359-27B922115E49}"/>
    <hyperlink ref="B6" r:id="rId3" xr:uid="{AFF0C464-5C34-4379-826C-57B9938A259F}"/>
    <hyperlink ref="B7" r:id="rId4" xr:uid="{1F9F95B3-4D1A-4DE2-81B7-3342881A4E5B}"/>
    <hyperlink ref="B8" r:id="rId5" xr:uid="{9522B205-758C-410A-A8F6-E103DE8F19C8}"/>
    <hyperlink ref="B9" r:id="rId6" xr:uid="{1DF5A0D9-9CC2-440D-B552-1106D8967B76}"/>
    <hyperlink ref="B10" r:id="rId7" xr:uid="{AD4011D5-2272-48D9-A30F-F82E43388BBE}"/>
    <hyperlink ref="B11" r:id="rId8" xr:uid="{16A9C0E0-00FB-45E8-A4F4-0D9B83842275}"/>
    <hyperlink ref="B12" r:id="rId9" xr:uid="{7CADF974-A34F-4C06-AB9B-9107882AAD77}"/>
    <hyperlink ref="B14" r:id="rId10" xr:uid="{BE55914B-EC6C-46A3-A60A-26689A61A30D}"/>
    <hyperlink ref="B15" r:id="rId11" xr:uid="{033A1064-C23D-4848-91E4-A87296CDCCEA}"/>
    <hyperlink ref="B16" r:id="rId12" xr:uid="{C54EAED8-AF80-454B-9B94-6FBBC97D6463}"/>
    <hyperlink ref="B17" r:id="rId13" xr:uid="{E5974E52-C5BC-42D0-B977-BF1A6A84A4C8}"/>
    <hyperlink ref="B18" r:id="rId14" xr:uid="{C634955A-6A75-4786-A280-F88BB15C7CEE}"/>
    <hyperlink ref="B19" r:id="rId15" xr:uid="{33780C80-FD1F-4C4F-9B5A-B5BA90344E39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F8B1-01D7-46C1-864C-2B128EFA56D8}">
  <dimension ref="A1:Q51"/>
  <sheetViews>
    <sheetView zoomScaleNormal="100" workbookViewId="0">
      <pane ySplit="1" topLeftCell="A2" activePane="bottomLeft" state="frozen"/>
      <selection pane="bottomLeft" activeCell="Q15" sqref="Q3:Q15"/>
    </sheetView>
  </sheetViews>
  <sheetFormatPr defaultRowHeight="16.5" x14ac:dyDescent="0.25"/>
  <cols>
    <col min="1" max="1" width="5.875" customWidth="1"/>
    <col min="2" max="2" width="22" hidden="1" customWidth="1"/>
    <col min="3" max="3" width="6.75" customWidth="1"/>
    <col min="4" max="4" width="7.625" customWidth="1"/>
    <col min="5" max="5" width="6.625" customWidth="1"/>
    <col min="6" max="6" width="23.625" hidden="1" customWidth="1"/>
    <col min="7" max="7" width="9.5" customWidth="1"/>
    <col min="8" max="9" width="6.75" customWidth="1"/>
    <col min="10" max="11" width="7.375" customWidth="1"/>
    <col min="12" max="13" width="11" customWidth="1"/>
    <col min="14" max="15" width="9.5" customWidth="1"/>
    <col min="16" max="17" width="7.5" customWidth="1"/>
    <col min="18" max="18" width="8.375" customWidth="1"/>
  </cols>
  <sheetData>
    <row r="1" spans="1:17" x14ac:dyDescent="0.25">
      <c r="D1" t="s">
        <v>36</v>
      </c>
      <c r="E1" t="s">
        <v>27</v>
      </c>
      <c r="F1" t="s">
        <v>33</v>
      </c>
      <c r="G1" t="s">
        <v>26</v>
      </c>
      <c r="H1" s="7" t="s">
        <v>28</v>
      </c>
      <c r="I1" s="7"/>
      <c r="J1" s="7" t="s">
        <v>29</v>
      </c>
      <c r="K1" s="7"/>
      <c r="L1" s="7" t="s">
        <v>81</v>
      </c>
      <c r="M1" s="7"/>
      <c r="N1" s="7" t="s">
        <v>32</v>
      </c>
      <c r="O1" s="7"/>
      <c r="P1" s="7" t="s">
        <v>67</v>
      </c>
      <c r="Q1" s="7"/>
    </row>
    <row r="2" spans="1:17" x14ac:dyDescent="0.25">
      <c r="D2" t="s">
        <v>37</v>
      </c>
      <c r="E2" t="s">
        <v>38</v>
      </c>
      <c r="H2" t="s">
        <v>30</v>
      </c>
      <c r="I2" t="s">
        <v>31</v>
      </c>
      <c r="J2" t="s">
        <v>30</v>
      </c>
      <c r="K2" t="s">
        <v>31</v>
      </c>
      <c r="L2" t="s">
        <v>30</v>
      </c>
      <c r="M2" t="s">
        <v>31</v>
      </c>
      <c r="N2" t="s">
        <v>30</v>
      </c>
      <c r="O2" t="s">
        <v>31</v>
      </c>
      <c r="P2" t="s">
        <v>30</v>
      </c>
      <c r="Q2" t="s">
        <v>31</v>
      </c>
    </row>
    <row r="3" spans="1:17" x14ac:dyDescent="0.25">
      <c r="A3" s="1" t="s">
        <v>0</v>
      </c>
      <c r="B3" s="2" t="s">
        <v>35</v>
      </c>
      <c r="C3" t="s">
        <v>13</v>
      </c>
      <c r="D3">
        <v>71.3</v>
      </c>
      <c r="E3" s="4">
        <v>5.8999999999999999E-3</v>
      </c>
      <c r="F3" t="s">
        <v>68</v>
      </c>
      <c r="G3" t="s">
        <v>34</v>
      </c>
      <c r="H3" s="3">
        <v>0.223</v>
      </c>
      <c r="I3" s="3">
        <v>0.94399999999999995</v>
      </c>
      <c r="J3" s="3">
        <v>1.2999999999999999E-2</v>
      </c>
      <c r="K3" s="3">
        <v>0.14099999999999999</v>
      </c>
      <c r="L3" s="3">
        <f t="shared" ref="L3:L15" si="0">(H3+1)*(J3+1)-1</f>
        <v>0.23889899999999997</v>
      </c>
      <c r="M3" s="3">
        <f t="shared" ref="M3:M15" si="1">(I3+1)*(K3+1)-1</f>
        <v>1.2181039999999999</v>
      </c>
      <c r="N3" s="3">
        <v>0.23899999999999999</v>
      </c>
      <c r="O3" s="3">
        <v>1.2</v>
      </c>
      <c r="P3" s="3">
        <f t="shared" ref="P3:P15" si="2">N3-L3</f>
        <v>1.0100000000001774E-4</v>
      </c>
      <c r="Q3" s="3">
        <f t="shared" ref="Q3:Q15" si="3">O3-M3</f>
        <v>-1.8103999999999898E-2</v>
      </c>
    </row>
    <row r="4" spans="1:17" x14ac:dyDescent="0.25">
      <c r="A4" s="1" t="s">
        <v>1</v>
      </c>
      <c r="B4" s="2" t="s">
        <v>39</v>
      </c>
      <c r="C4" t="s">
        <v>14</v>
      </c>
      <c r="D4">
        <v>39.1</v>
      </c>
      <c r="E4" s="4">
        <v>5.1000000000000004E-3</v>
      </c>
      <c r="F4" t="s">
        <v>69</v>
      </c>
      <c r="G4" t="s">
        <v>57</v>
      </c>
      <c r="H4" s="3">
        <v>0.23799999999999999</v>
      </c>
      <c r="I4" s="3">
        <v>0.40899999999999997</v>
      </c>
      <c r="J4" s="3">
        <v>8.9999999999999993E-3</v>
      </c>
      <c r="K4" s="3">
        <v>3.7600000000000001E-2</v>
      </c>
      <c r="L4" s="3">
        <f t="shared" si="0"/>
        <v>0.24914199999999975</v>
      </c>
      <c r="M4" s="3">
        <f t="shared" si="1"/>
        <v>0.46197840000000023</v>
      </c>
      <c r="N4" s="3">
        <v>0.24199999999999999</v>
      </c>
      <c r="O4" s="3">
        <v>0.42899999999999999</v>
      </c>
      <c r="P4" s="3">
        <f t="shared" si="2"/>
        <v>-7.1419999999997597E-3</v>
      </c>
      <c r="Q4" s="3">
        <f t="shared" si="3"/>
        <v>-3.2978400000000241E-2</v>
      </c>
    </row>
    <row r="5" spans="1:17" x14ac:dyDescent="0.25">
      <c r="A5" s="1" t="s">
        <v>2</v>
      </c>
      <c r="B5" s="2" t="s">
        <v>40</v>
      </c>
      <c r="C5" t="s">
        <v>15</v>
      </c>
      <c r="D5">
        <v>3.8</v>
      </c>
      <c r="E5" s="4">
        <v>5.1000000000000004E-3</v>
      </c>
      <c r="F5" t="s">
        <v>70</v>
      </c>
      <c r="G5" t="s">
        <v>62</v>
      </c>
      <c r="H5" s="3">
        <v>0.26500000000000001</v>
      </c>
      <c r="I5" s="3">
        <v>0.63900000000000001</v>
      </c>
      <c r="J5" s="3">
        <v>-5.3999999999999999E-2</v>
      </c>
      <c r="K5" s="3">
        <v>6.8000000000000005E-2</v>
      </c>
      <c r="L5" s="3">
        <f t="shared" si="0"/>
        <v>0.19669000000000003</v>
      </c>
      <c r="M5" s="3">
        <f t="shared" si="1"/>
        <v>0.75045200000000012</v>
      </c>
      <c r="N5" s="3">
        <v>0.19600000000000001</v>
      </c>
      <c r="O5" s="3">
        <v>1.0620000000000001</v>
      </c>
      <c r="P5" s="3">
        <f t="shared" si="2"/>
        <v>-6.9000000000002393E-4</v>
      </c>
      <c r="Q5" s="3">
        <f t="shared" si="3"/>
        <v>0.31154799999999994</v>
      </c>
    </row>
    <row r="6" spans="1:17" x14ac:dyDescent="0.25">
      <c r="A6" s="1" t="s">
        <v>3</v>
      </c>
      <c r="B6" s="2" t="s">
        <v>41</v>
      </c>
      <c r="C6" t="s">
        <v>16</v>
      </c>
      <c r="D6">
        <v>7.2</v>
      </c>
      <c r="E6" s="4">
        <v>5.1000000000000004E-3</v>
      </c>
      <c r="F6" t="s">
        <v>71</v>
      </c>
      <c r="G6" t="s">
        <v>53</v>
      </c>
      <c r="H6" s="3">
        <v>0.28000000000000003</v>
      </c>
      <c r="I6" s="3">
        <v>0.45700000000000002</v>
      </c>
      <c r="J6" s="3">
        <v>-5.3999999999999999E-2</v>
      </c>
      <c r="K6" s="3">
        <v>6.8000000000000005E-2</v>
      </c>
      <c r="L6" s="3">
        <f t="shared" si="0"/>
        <v>0.21087999999999996</v>
      </c>
      <c r="M6" s="3">
        <f t="shared" si="1"/>
        <v>0.55607600000000024</v>
      </c>
      <c r="N6" s="3">
        <v>0.156</v>
      </c>
      <c r="O6" s="3">
        <v>0.55800000000000005</v>
      </c>
      <c r="P6" s="3">
        <f t="shared" si="2"/>
        <v>-5.4879999999999957E-2</v>
      </c>
      <c r="Q6" s="3">
        <f t="shared" si="3"/>
        <v>1.9239999999998147E-3</v>
      </c>
    </row>
    <row r="7" spans="1:17" x14ac:dyDescent="0.25">
      <c r="A7" s="1" t="s">
        <v>4</v>
      </c>
      <c r="B7" s="2" t="s">
        <v>42</v>
      </c>
      <c r="C7" t="s">
        <v>17</v>
      </c>
      <c r="D7">
        <v>17.399999999999999</v>
      </c>
      <c r="E7" s="4">
        <v>5.1000000000000004E-3</v>
      </c>
      <c r="F7" t="s">
        <v>72</v>
      </c>
      <c r="G7" t="s">
        <v>61</v>
      </c>
      <c r="H7" s="3">
        <v>0.19900000000000001</v>
      </c>
      <c r="I7" s="3">
        <v>0.53</v>
      </c>
      <c r="J7" s="3">
        <v>-2.5999999999999999E-2</v>
      </c>
      <c r="K7" s="3">
        <v>0.106</v>
      </c>
      <c r="L7" s="3">
        <f t="shared" si="0"/>
        <v>0.16782600000000003</v>
      </c>
      <c r="M7" s="3">
        <f t="shared" si="1"/>
        <v>0.69218000000000024</v>
      </c>
      <c r="N7" s="3">
        <v>0.16700000000000001</v>
      </c>
      <c r="O7" s="3">
        <v>0.748</v>
      </c>
      <c r="P7" s="3">
        <f t="shared" si="2"/>
        <v>-8.2600000000002116E-4</v>
      </c>
      <c r="Q7" s="3">
        <f t="shared" si="3"/>
        <v>5.5819999999999759E-2</v>
      </c>
    </row>
    <row r="8" spans="1:17" x14ac:dyDescent="0.25">
      <c r="A8" s="1" t="s">
        <v>5</v>
      </c>
      <c r="B8" s="2" t="s">
        <v>43</v>
      </c>
      <c r="C8" t="s">
        <v>18</v>
      </c>
      <c r="D8">
        <v>28.4</v>
      </c>
      <c r="E8" s="4">
        <v>5.1000000000000004E-3</v>
      </c>
      <c r="F8" t="s">
        <v>73</v>
      </c>
      <c r="G8" t="s">
        <v>51</v>
      </c>
      <c r="H8" s="3">
        <v>0.124</v>
      </c>
      <c r="I8" s="3">
        <v>2.4E-2</v>
      </c>
      <c r="J8" s="3">
        <v>-0.01</v>
      </c>
      <c r="K8" s="3">
        <v>0.111</v>
      </c>
      <c r="L8" s="3">
        <f t="shared" si="0"/>
        <v>0.11276000000000019</v>
      </c>
      <c r="M8" s="3">
        <f t="shared" si="1"/>
        <v>0.13766400000000001</v>
      </c>
      <c r="N8" s="3">
        <v>0.11700000000000001</v>
      </c>
      <c r="O8" s="3">
        <v>6.5000000000000002E-2</v>
      </c>
      <c r="P8" s="3">
        <f t="shared" si="2"/>
        <v>4.2399999999998134E-3</v>
      </c>
      <c r="Q8" s="3">
        <f t="shared" si="3"/>
        <v>-7.2664000000000006E-2</v>
      </c>
    </row>
    <row r="9" spans="1:17" x14ac:dyDescent="0.25">
      <c r="A9" s="1" t="s">
        <v>6</v>
      </c>
      <c r="B9" s="2" t="s">
        <v>50</v>
      </c>
      <c r="C9" t="s">
        <v>19</v>
      </c>
      <c r="D9">
        <v>14</v>
      </c>
      <c r="E9" s="4">
        <v>5.1000000000000004E-3</v>
      </c>
      <c r="F9" t="s">
        <v>74</v>
      </c>
      <c r="G9" t="s">
        <v>55</v>
      </c>
      <c r="H9" s="3">
        <v>0.10299999999999999</v>
      </c>
      <c r="I9" s="3">
        <v>0.21</v>
      </c>
      <c r="J9" s="3">
        <v>-5.0999999999999997E-2</v>
      </c>
      <c r="K9" s="3">
        <v>-5.0999999999999997E-2</v>
      </c>
      <c r="L9" s="3">
        <f t="shared" si="0"/>
        <v>4.6746999999999872E-2</v>
      </c>
      <c r="M9" s="3">
        <f t="shared" si="1"/>
        <v>0.14828999999999981</v>
      </c>
      <c r="N9" s="3">
        <v>3.3000000000000002E-2</v>
      </c>
      <c r="O9" s="3">
        <v>0.186</v>
      </c>
      <c r="P9" s="3">
        <f t="shared" si="2"/>
        <v>-1.374699999999987E-2</v>
      </c>
      <c r="Q9" s="3">
        <f t="shared" si="3"/>
        <v>3.7710000000000188E-2</v>
      </c>
    </row>
    <row r="10" spans="1:17" x14ac:dyDescent="0.25">
      <c r="A10" s="1" t="s">
        <v>7</v>
      </c>
      <c r="B10" s="2" t="s">
        <v>49</v>
      </c>
      <c r="C10" t="s">
        <v>20</v>
      </c>
      <c r="D10">
        <v>5.3</v>
      </c>
      <c r="E10" s="4">
        <v>5.1000000000000004E-3</v>
      </c>
      <c r="F10" t="s">
        <v>75</v>
      </c>
      <c r="G10" t="s">
        <v>60</v>
      </c>
      <c r="H10" s="3">
        <v>9.8000000000000004E-2</v>
      </c>
      <c r="I10" s="3">
        <v>0.06</v>
      </c>
      <c r="J10" s="3">
        <v>-2.1000000000000001E-2</v>
      </c>
      <c r="K10" s="3">
        <v>5.7000000000000002E-2</v>
      </c>
      <c r="L10" s="3">
        <f t="shared" si="0"/>
        <v>7.4942000000000064E-2</v>
      </c>
      <c r="M10" s="3">
        <f t="shared" si="1"/>
        <v>0.12041999999999997</v>
      </c>
      <c r="N10" s="3">
        <v>-8.0000000000000002E-3</v>
      </c>
      <c r="O10" s="3">
        <v>3.3000000000000002E-2</v>
      </c>
      <c r="P10" s="3">
        <f t="shared" si="2"/>
        <v>-8.2942000000000071E-2</v>
      </c>
      <c r="Q10" s="3">
        <f t="shared" si="3"/>
        <v>-8.741999999999997E-2</v>
      </c>
    </row>
    <row r="11" spans="1:17" x14ac:dyDescent="0.25">
      <c r="A11" s="1" t="s">
        <v>8</v>
      </c>
      <c r="B11" s="2" t="s">
        <v>48</v>
      </c>
      <c r="C11" t="s">
        <v>21</v>
      </c>
      <c r="D11">
        <v>25</v>
      </c>
      <c r="E11" s="4">
        <v>5.1000000000000004E-3</v>
      </c>
      <c r="F11" t="s">
        <v>76</v>
      </c>
      <c r="G11" t="s">
        <v>52</v>
      </c>
      <c r="H11" s="3">
        <v>0.157</v>
      </c>
      <c r="I11" s="3">
        <v>0.37</v>
      </c>
      <c r="J11" s="3">
        <v>-5.3999999999999999E-2</v>
      </c>
      <c r="K11" s="3">
        <v>6.8000000000000005E-2</v>
      </c>
      <c r="L11" s="3">
        <f t="shared" si="0"/>
        <v>9.4521999999999995E-2</v>
      </c>
      <c r="M11" s="3">
        <f t="shared" si="1"/>
        <v>0.46316000000000024</v>
      </c>
      <c r="N11" s="3">
        <v>1.9E-2</v>
      </c>
      <c r="O11" s="3">
        <v>0.22</v>
      </c>
      <c r="P11" s="3">
        <f t="shared" si="2"/>
        <v>-7.5521999999999992E-2</v>
      </c>
      <c r="Q11" s="3">
        <f t="shared" si="3"/>
        <v>-0.24316000000000024</v>
      </c>
    </row>
    <row r="12" spans="1:17" x14ac:dyDescent="0.25">
      <c r="A12" s="1" t="s">
        <v>9</v>
      </c>
      <c r="B12" s="2" t="s">
        <v>47</v>
      </c>
      <c r="C12" t="s">
        <v>22</v>
      </c>
      <c r="D12">
        <v>119</v>
      </c>
      <c r="E12" s="4">
        <v>5.1000000000000004E-3</v>
      </c>
      <c r="F12" t="s">
        <v>77</v>
      </c>
      <c r="G12" t="s">
        <v>54</v>
      </c>
      <c r="H12" s="3">
        <v>5.6000000000000001E-2</v>
      </c>
      <c r="I12" s="3">
        <v>0.48</v>
      </c>
      <c r="J12" s="3">
        <v>-0.10299999999999999</v>
      </c>
      <c r="K12" s="3">
        <v>-5.0000000000000001E-3</v>
      </c>
      <c r="L12" s="3">
        <f t="shared" si="0"/>
        <v>-5.2767999999999926E-2</v>
      </c>
      <c r="M12" s="3">
        <f t="shared" si="1"/>
        <v>0.47259999999999991</v>
      </c>
      <c r="N12" s="3">
        <v>3.0000000000000001E-3</v>
      </c>
      <c r="O12" s="3">
        <v>0.32700000000000001</v>
      </c>
      <c r="P12" s="3">
        <f t="shared" si="2"/>
        <v>5.5767999999999929E-2</v>
      </c>
      <c r="Q12" s="3">
        <f t="shared" si="3"/>
        <v>-0.1455999999999999</v>
      </c>
    </row>
    <row r="13" spans="1:17" x14ac:dyDescent="0.25">
      <c r="A13" s="1" t="s">
        <v>10</v>
      </c>
      <c r="B13" s="2" t="s">
        <v>46</v>
      </c>
      <c r="C13" t="s">
        <v>23</v>
      </c>
      <c r="D13">
        <v>9.3000000000000007</v>
      </c>
      <c r="E13" s="4">
        <v>5.1000000000000004E-3</v>
      </c>
      <c r="F13" t="s">
        <v>78</v>
      </c>
      <c r="G13" t="s">
        <v>56</v>
      </c>
      <c r="H13" s="3">
        <v>-0.14799999999999999</v>
      </c>
      <c r="I13" s="3">
        <v>0.04</v>
      </c>
      <c r="J13" s="3">
        <v>-6.0000000000000001E-3</v>
      </c>
      <c r="K13" s="3">
        <v>-6.0000000000000001E-3</v>
      </c>
      <c r="L13" s="3">
        <f t="shared" si="0"/>
        <v>-0.15311200000000003</v>
      </c>
      <c r="M13" s="3">
        <f t="shared" si="1"/>
        <v>3.3760000000000012E-2</v>
      </c>
      <c r="N13" s="3">
        <v>-6.8000000000000005E-2</v>
      </c>
      <c r="O13" s="3">
        <v>0.14699999999999999</v>
      </c>
      <c r="P13" s="3">
        <f t="shared" si="2"/>
        <v>8.5112000000000021E-2</v>
      </c>
      <c r="Q13" s="3">
        <f t="shared" si="3"/>
        <v>0.11323999999999998</v>
      </c>
    </row>
    <row r="14" spans="1:17" x14ac:dyDescent="0.25">
      <c r="A14" s="1" t="s">
        <v>11</v>
      </c>
      <c r="B14" s="2" t="s">
        <v>45</v>
      </c>
      <c r="C14" t="s">
        <v>24</v>
      </c>
      <c r="D14">
        <v>46</v>
      </c>
      <c r="E14" s="4">
        <v>5.8999999999999999E-3</v>
      </c>
      <c r="F14" t="s">
        <v>79</v>
      </c>
      <c r="G14" t="s">
        <v>59</v>
      </c>
      <c r="H14" s="3">
        <v>1.0999999999999999E-2</v>
      </c>
      <c r="I14" s="3">
        <v>0.45300000000000001</v>
      </c>
      <c r="J14" s="3">
        <v>-8.4000000000000005E-2</v>
      </c>
      <c r="K14" s="3">
        <v>-0.01</v>
      </c>
      <c r="L14" s="3">
        <f t="shared" si="0"/>
        <v>-7.3924000000000101E-2</v>
      </c>
      <c r="M14" s="3">
        <f t="shared" si="1"/>
        <v>0.43847000000000014</v>
      </c>
      <c r="N14" s="3">
        <v>-0.11799999999999999</v>
      </c>
      <c r="O14" s="3">
        <v>0.433</v>
      </c>
      <c r="P14" s="3">
        <f t="shared" si="2"/>
        <v>-4.4075999999999893E-2</v>
      </c>
      <c r="Q14" s="3">
        <f t="shared" si="3"/>
        <v>-5.4700000000001414E-3</v>
      </c>
    </row>
    <row r="15" spans="1:17" x14ac:dyDescent="0.25">
      <c r="A15" s="1" t="s">
        <v>12</v>
      </c>
      <c r="B15" s="2" t="s">
        <v>44</v>
      </c>
      <c r="C15" t="s">
        <v>25</v>
      </c>
      <c r="D15">
        <v>59</v>
      </c>
      <c r="E15" s="4">
        <v>5.8999999999999999E-3</v>
      </c>
      <c r="F15" t="s">
        <v>80</v>
      </c>
      <c r="G15" t="s">
        <v>58</v>
      </c>
      <c r="H15" s="3">
        <v>-6.2E-2</v>
      </c>
      <c r="I15" s="3">
        <v>0.47599999999999998</v>
      </c>
      <c r="J15" s="3">
        <v>2.8000000000000001E-2</v>
      </c>
      <c r="K15" s="3">
        <v>8.5999999999999993E-2</v>
      </c>
      <c r="L15" s="3">
        <f t="shared" si="0"/>
        <v>-3.573599999999999E-2</v>
      </c>
      <c r="M15" s="3">
        <f t="shared" si="1"/>
        <v>0.60293600000000014</v>
      </c>
      <c r="N15" s="3">
        <v>-0.22700000000000001</v>
      </c>
      <c r="O15" s="3">
        <v>0.38400000000000001</v>
      </c>
      <c r="P15" s="3">
        <f t="shared" si="2"/>
        <v>-0.19126400000000002</v>
      </c>
      <c r="Q15" s="3">
        <f t="shared" si="3"/>
        <v>-0.21893600000000013</v>
      </c>
    </row>
    <row r="17" spans="1:17" x14ac:dyDescent="0.25">
      <c r="A17" s="1" t="s">
        <v>65</v>
      </c>
      <c r="B17" s="2" t="s">
        <v>66</v>
      </c>
      <c r="C17" t="s">
        <v>63</v>
      </c>
      <c r="D17" s="5">
        <v>4415</v>
      </c>
      <c r="E17" s="4">
        <v>8.9999999999999998E-4</v>
      </c>
      <c r="F17" t="s">
        <v>64</v>
      </c>
      <c r="G17" t="s">
        <v>64</v>
      </c>
      <c r="H17" s="3">
        <v>0.28800000000000003</v>
      </c>
      <c r="I17" s="3">
        <v>1.0900000000000001</v>
      </c>
      <c r="J17" s="3">
        <v>0</v>
      </c>
      <c r="K17" s="3">
        <v>0</v>
      </c>
      <c r="L17" s="3">
        <f t="shared" ref="L17" si="4">(H17+1)*(J17+1)-1</f>
        <v>0.28800000000000003</v>
      </c>
      <c r="M17" s="3">
        <f t="shared" ref="M17" si="5">(I17+1)*(K17+1)-1</f>
        <v>1.0899999999999999</v>
      </c>
      <c r="N17" s="3">
        <v>0.28799999999999998</v>
      </c>
      <c r="O17" s="3">
        <v>1.0900000000000001</v>
      </c>
      <c r="P17" s="3">
        <f t="shared" ref="P17" si="6">N17-L17</f>
        <v>0</v>
      </c>
      <c r="Q17" s="3">
        <f t="shared" ref="Q17" si="7">O17-M17</f>
        <v>0</v>
      </c>
    </row>
    <row r="19" spans="1:17" x14ac:dyDescent="0.25">
      <c r="A19" s="1"/>
      <c r="B19" s="2"/>
      <c r="E19" s="4"/>
    </row>
    <row r="20" spans="1:17" x14ac:dyDescent="0.25">
      <c r="A20" s="1"/>
    </row>
    <row r="21" spans="1:17" x14ac:dyDescent="0.25">
      <c r="A21" s="1"/>
    </row>
    <row r="22" spans="1:17" x14ac:dyDescent="0.25">
      <c r="A22" s="1"/>
    </row>
    <row r="23" spans="1:17" x14ac:dyDescent="0.25">
      <c r="A23" s="1"/>
    </row>
    <row r="24" spans="1:17" x14ac:dyDescent="0.25">
      <c r="A24" s="1"/>
    </row>
    <row r="25" spans="1:17" x14ac:dyDescent="0.25">
      <c r="A25" s="1"/>
    </row>
    <row r="26" spans="1:17" x14ac:dyDescent="0.25">
      <c r="A26" s="1"/>
    </row>
    <row r="27" spans="1:17" x14ac:dyDescent="0.25">
      <c r="A27" s="1"/>
    </row>
    <row r="28" spans="1:17" x14ac:dyDescent="0.25">
      <c r="A28" s="1"/>
    </row>
    <row r="29" spans="1:17" x14ac:dyDescent="0.25">
      <c r="A29" s="1"/>
    </row>
    <row r="30" spans="1:17" x14ac:dyDescent="0.25">
      <c r="A30" s="1"/>
    </row>
    <row r="31" spans="1:17" x14ac:dyDescent="0.25">
      <c r="A31" s="1"/>
    </row>
    <row r="32" spans="1:17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51" spans="1:1" x14ac:dyDescent="0.25">
      <c r="A51" s="1" t="s">
        <v>111</v>
      </c>
    </row>
  </sheetData>
  <autoFilter ref="A2:Q15" xr:uid="{8DC9F8B1-01D7-46C1-864C-2B128EFA56D8}"/>
  <mergeCells count="5">
    <mergeCell ref="H1:I1"/>
    <mergeCell ref="J1:K1"/>
    <mergeCell ref="L1:M1"/>
    <mergeCell ref="N1:O1"/>
    <mergeCell ref="P1:Q1"/>
  </mergeCells>
  <phoneticPr fontId="3" type="noConversion"/>
  <conditionalFormatting sqref="H3:H1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I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1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:K1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1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M1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N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:O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:P1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Q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F4" r:id="rId1" display="https://www.etf.com/channels/msci-canada-custom-capped-index-etfs" xr:uid="{76E591A3-45A5-478C-8412-59BAF0F0241C}"/>
    <hyperlink ref="B3" r:id="rId2" xr:uid="{C9B926CA-1367-4067-BB56-99A057BEE098}"/>
    <hyperlink ref="B4" r:id="rId3" xr:uid="{6E37D8F4-830F-4A04-924B-A14F7709191C}"/>
    <hyperlink ref="B5" r:id="rId4" xr:uid="{AC540EC1-B66C-4BCA-9191-CD7CF1EEAA96}"/>
    <hyperlink ref="B6" r:id="rId5" xr:uid="{499C3AEE-D973-45CC-ACA1-C113358E450B}"/>
    <hyperlink ref="B7" r:id="rId6" xr:uid="{D5FE00C7-042D-463F-B8E7-71E4D154E5EA}"/>
    <hyperlink ref="B8" r:id="rId7" xr:uid="{636F4EDF-56FC-4D31-BA27-8CD68E7E6472}"/>
    <hyperlink ref="B9" r:id="rId8" xr:uid="{D7C37779-ED50-49C8-B30F-872C992DB54F}"/>
    <hyperlink ref="B10" r:id="rId9" xr:uid="{102D9A92-94F4-4ACD-8D36-0E0F09614261}"/>
    <hyperlink ref="B11" r:id="rId10" xr:uid="{8C2B2CA1-28B1-4127-8760-1BC7591F96AD}"/>
    <hyperlink ref="B12" r:id="rId11" xr:uid="{34F3F891-BFD8-4508-A008-0AEDB78A8F2C}"/>
    <hyperlink ref="B13" r:id="rId12" xr:uid="{E53E5706-79C0-4254-9793-AFEEA55E4FBB}"/>
    <hyperlink ref="B14" r:id="rId13" xr:uid="{4951E6E0-1064-4AB9-BC83-A924AF3D6D5F}"/>
    <hyperlink ref="B15" r:id="rId14" xr:uid="{DFC668D6-2A13-4AA7-A071-3BF5A07A8C74}"/>
    <hyperlink ref="B17" r:id="rId15" xr:uid="{58A095E7-EAB8-4E46-8DF9-0C613D455B9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D498-57C4-413D-A67F-53E02C4E9716}">
  <dimension ref="A1:Q37"/>
  <sheetViews>
    <sheetView zoomScale="85" zoomScaleNormal="85" workbookViewId="0">
      <pane ySplit="1" topLeftCell="A5" activePane="bottomLeft" state="frozen"/>
      <selection pane="bottomLeft" activeCell="C24" sqref="C24"/>
    </sheetView>
  </sheetViews>
  <sheetFormatPr defaultRowHeight="16.5" x14ac:dyDescent="0.25"/>
  <cols>
    <col min="1" max="1" width="5.875" customWidth="1"/>
    <col min="2" max="2" width="22" customWidth="1"/>
    <col min="3" max="3" width="9.75" customWidth="1"/>
    <col min="4" max="4" width="7.625" customWidth="1"/>
    <col min="5" max="5" width="6.625" customWidth="1"/>
    <col min="6" max="6" width="19.75" customWidth="1"/>
    <col min="7" max="7" width="9.5" customWidth="1"/>
    <col min="8" max="9" width="9" customWidth="1"/>
    <col min="10" max="11" width="7.75" customWidth="1"/>
    <col min="12" max="13" width="11.25" customWidth="1"/>
    <col min="14" max="15" width="9.5" customWidth="1"/>
    <col min="16" max="17" width="8.875" customWidth="1"/>
  </cols>
  <sheetData>
    <row r="1" spans="1:17" x14ac:dyDescent="0.25">
      <c r="D1" t="s">
        <v>36</v>
      </c>
      <c r="E1" t="s">
        <v>27</v>
      </c>
      <c r="F1" t="s">
        <v>33</v>
      </c>
      <c r="G1" t="s">
        <v>26</v>
      </c>
      <c r="H1" s="7" t="s">
        <v>28</v>
      </c>
      <c r="I1" s="7"/>
      <c r="J1" s="7" t="s">
        <v>29</v>
      </c>
      <c r="K1" s="7"/>
      <c r="L1" s="7" t="s">
        <v>81</v>
      </c>
      <c r="M1" s="7"/>
      <c r="N1" s="7" t="s">
        <v>32</v>
      </c>
      <c r="O1" s="7"/>
      <c r="P1" s="7" t="s">
        <v>67</v>
      </c>
      <c r="Q1" s="7"/>
    </row>
    <row r="2" spans="1:17" x14ac:dyDescent="0.25">
      <c r="D2" t="s">
        <v>37</v>
      </c>
      <c r="E2" t="s">
        <v>38</v>
      </c>
      <c r="H2" t="s">
        <v>30</v>
      </c>
      <c r="I2" t="s">
        <v>31</v>
      </c>
      <c r="J2" t="s">
        <v>30</v>
      </c>
      <c r="K2" t="s">
        <v>31</v>
      </c>
      <c r="L2" t="s">
        <v>30</v>
      </c>
      <c r="M2" t="s">
        <v>31</v>
      </c>
      <c r="N2" t="s">
        <v>30</v>
      </c>
      <c r="O2" t="s">
        <v>31</v>
      </c>
      <c r="P2" t="s">
        <v>30</v>
      </c>
      <c r="Q2" t="s">
        <v>31</v>
      </c>
    </row>
    <row r="3" spans="1:17" x14ac:dyDescent="0.25">
      <c r="A3" s="1" t="s">
        <v>65</v>
      </c>
      <c r="B3" s="2" t="s">
        <v>66</v>
      </c>
      <c r="C3" t="s">
        <v>63</v>
      </c>
      <c r="D3" s="5">
        <v>4490</v>
      </c>
      <c r="E3" s="4">
        <v>8.9999999999999998E-4</v>
      </c>
      <c r="F3" t="s">
        <v>64</v>
      </c>
      <c r="G3" t="s">
        <v>64</v>
      </c>
      <c r="H3" s="3">
        <v>0.22700000000000001</v>
      </c>
      <c r="I3" s="3">
        <v>1.0529999999999999</v>
      </c>
      <c r="J3" s="3">
        <v>0</v>
      </c>
      <c r="K3" s="3">
        <v>0</v>
      </c>
      <c r="L3" s="3">
        <f t="shared" ref="L3:M3" si="0">(H3+1)*(J3+1)-1</f>
        <v>0.22700000000000009</v>
      </c>
      <c r="M3" s="3">
        <f t="shared" si="0"/>
        <v>1.0529999999999999</v>
      </c>
      <c r="N3" s="3">
        <v>0.22700000000000001</v>
      </c>
      <c r="O3" s="3">
        <v>1.05</v>
      </c>
      <c r="P3" s="3">
        <f t="shared" ref="P3:Q3" si="1">N3-L3</f>
        <v>0</v>
      </c>
      <c r="Q3" s="3">
        <f t="shared" si="1"/>
        <v>-2.9999999999998916E-3</v>
      </c>
    </row>
    <row r="5" spans="1:17" x14ac:dyDescent="0.25">
      <c r="A5" s="1" t="s">
        <v>93</v>
      </c>
      <c r="B5" s="2"/>
      <c r="C5" t="s">
        <v>175</v>
      </c>
      <c r="E5" s="4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1" t="s">
        <v>95</v>
      </c>
      <c r="B6" s="2"/>
      <c r="C6" t="s">
        <v>176</v>
      </c>
      <c r="E6" s="4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1" t="s">
        <v>83</v>
      </c>
      <c r="B7" s="2"/>
      <c r="C7" t="s">
        <v>177</v>
      </c>
      <c r="E7" s="4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1" t="s">
        <v>82</v>
      </c>
      <c r="B8" s="2"/>
      <c r="C8" t="s">
        <v>178</v>
      </c>
      <c r="E8" s="4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1" t="s">
        <v>99</v>
      </c>
      <c r="B9" s="2"/>
      <c r="C9" s="6" t="s">
        <v>179</v>
      </c>
      <c r="E9" s="4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1" t="s">
        <v>98</v>
      </c>
      <c r="B10" s="2"/>
      <c r="C10" s="6" t="s">
        <v>180</v>
      </c>
      <c r="E10" s="4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1" t="s">
        <v>105</v>
      </c>
      <c r="B11" s="2"/>
      <c r="C11" s="6" t="s">
        <v>181</v>
      </c>
      <c r="E11" s="4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1" t="s">
        <v>84</v>
      </c>
      <c r="B12" s="2"/>
      <c r="C12" s="6" t="s">
        <v>182</v>
      </c>
      <c r="E12" s="4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1" t="s">
        <v>107</v>
      </c>
      <c r="B13" s="2"/>
      <c r="C13" s="6" t="s">
        <v>183</v>
      </c>
      <c r="E13" s="4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1" t="s">
        <v>87</v>
      </c>
      <c r="B14" s="2"/>
      <c r="C14" s="6" t="s">
        <v>184</v>
      </c>
      <c r="E14" s="4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1" t="s">
        <v>85</v>
      </c>
      <c r="B15" s="2"/>
      <c r="C15" s="6" t="s">
        <v>185</v>
      </c>
      <c r="E15" s="4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1" t="s">
        <v>86</v>
      </c>
      <c r="B16" s="2"/>
      <c r="C16" s="6" t="s">
        <v>186</v>
      </c>
      <c r="E16" s="4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1" t="s">
        <v>90</v>
      </c>
      <c r="B17" s="2"/>
      <c r="C17" s="6" t="s">
        <v>187</v>
      </c>
      <c r="E17" s="4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1" t="s">
        <v>88</v>
      </c>
      <c r="B18" s="2"/>
      <c r="C18" s="6" t="s">
        <v>188</v>
      </c>
      <c r="E18" s="4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1" t="s">
        <v>110</v>
      </c>
      <c r="B19" s="2"/>
      <c r="C19" s="6" t="s">
        <v>189</v>
      </c>
      <c r="E19" s="4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1" t="s">
        <v>89</v>
      </c>
      <c r="C20" s="6" t="s">
        <v>190</v>
      </c>
    </row>
    <row r="21" spans="1:17" x14ac:dyDescent="0.25">
      <c r="A21" s="1" t="s">
        <v>174</v>
      </c>
      <c r="C21" s="6" t="s">
        <v>191</v>
      </c>
    </row>
    <row r="22" spans="1:17" x14ac:dyDescent="0.25">
      <c r="A22" s="1" t="s">
        <v>92</v>
      </c>
      <c r="C22" s="6" t="s">
        <v>192</v>
      </c>
    </row>
    <row r="23" spans="1:17" x14ac:dyDescent="0.25">
      <c r="A23" s="1" t="s">
        <v>91</v>
      </c>
      <c r="C23" s="6" t="s">
        <v>193</v>
      </c>
    </row>
    <row r="37" spans="1:1" x14ac:dyDescent="0.25">
      <c r="A37" s="1" t="s">
        <v>111</v>
      </c>
    </row>
  </sheetData>
  <autoFilter ref="A2:Q2" xr:uid="{8DC9F8B1-01D7-46C1-864C-2B128EFA56D8}"/>
  <mergeCells count="5">
    <mergeCell ref="H1:I1"/>
    <mergeCell ref="J1:K1"/>
    <mergeCell ref="L1:M1"/>
    <mergeCell ref="N1:O1"/>
    <mergeCell ref="P1:Q1"/>
  </mergeCells>
  <phoneticPr fontId="3" type="noConversion"/>
  <conditionalFormatting sqref="N5:N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O1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1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I1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J1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:K1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:L1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:M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1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:Q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3" r:id="rId1" xr:uid="{8FCC5B6F-0C6A-4C39-94E6-CE680A6DE65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Europe</vt:lpstr>
      <vt:lpstr>Big</vt:lpstr>
      <vt:lpstr>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user</cp:lastModifiedBy>
  <dcterms:created xsi:type="dcterms:W3CDTF">2022-01-02T19:08:04Z</dcterms:created>
  <dcterms:modified xsi:type="dcterms:W3CDTF">2022-01-17T01:11:00Z</dcterms:modified>
</cp:coreProperties>
</file>