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"/>
    </mc:Choice>
  </mc:AlternateContent>
  <xr:revisionPtr revIDLastSave="0" documentId="8_{83772184-1030-4294-ADFE-570E0110D73B}" xr6:coauthVersionLast="47" xr6:coauthVersionMax="47" xr10:uidLastSave="{00000000-0000-0000-0000-000000000000}"/>
  <bookViews>
    <workbookView xWindow="19080" yWindow="-120" windowWidth="19440" windowHeight="10320" xr2:uid="{AE87FC7D-C96F-47EF-A332-0D1B63F5E777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41" i="1"/>
  <c r="G42" i="1"/>
  <c r="G43" i="1"/>
  <c r="G44" i="1"/>
  <c r="H44" i="1"/>
  <c r="G45" i="1"/>
  <c r="G46" i="1"/>
  <c r="G47" i="1"/>
  <c r="G48" i="1"/>
  <c r="G49" i="1"/>
  <c r="C40" i="1"/>
  <c r="D40" i="1"/>
  <c r="H40" i="1" s="1"/>
  <c r="C41" i="1"/>
  <c r="D41" i="1"/>
  <c r="H41" i="1" s="1"/>
  <c r="C42" i="1"/>
  <c r="D42" i="1"/>
  <c r="H42" i="1" s="1"/>
  <c r="C43" i="1"/>
  <c r="D43" i="1" s="1"/>
  <c r="H43" i="1" s="1"/>
  <c r="C44" i="1"/>
  <c r="D44" i="1"/>
  <c r="C45" i="1"/>
  <c r="D45" i="1" s="1"/>
  <c r="H45" i="1" s="1"/>
  <c r="C46" i="1"/>
  <c r="D46" i="1"/>
  <c r="H46" i="1" s="1"/>
  <c r="C47" i="1"/>
  <c r="D47" i="1"/>
  <c r="H47" i="1" s="1"/>
  <c r="C48" i="1"/>
  <c r="D48" i="1"/>
  <c r="H48" i="1" s="1"/>
  <c r="C49" i="1"/>
  <c r="D49" i="1"/>
  <c r="H49" i="1" s="1"/>
  <c r="D4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10" i="1"/>
  <c r="G10" i="1" l="1"/>
  <c r="G31" i="1"/>
  <c r="G23" i="1"/>
  <c r="G15" i="1"/>
  <c r="G38" i="1"/>
  <c r="G30" i="1"/>
  <c r="G22" i="1"/>
  <c r="G14" i="1"/>
  <c r="G37" i="1"/>
  <c r="G29" i="1"/>
  <c r="G21" i="1"/>
  <c r="G13" i="1"/>
  <c r="G36" i="1"/>
  <c r="G28" i="1"/>
  <c r="G20" i="1"/>
  <c r="G12" i="1"/>
  <c r="G35" i="1"/>
  <c r="G27" i="1"/>
  <c r="G19" i="1"/>
  <c r="G11" i="1"/>
  <c r="G26" i="1"/>
  <c r="G33" i="1"/>
  <c r="G25" i="1"/>
  <c r="G17" i="1"/>
  <c r="G18" i="1"/>
  <c r="G39" i="1"/>
  <c r="G34" i="1"/>
  <c r="G32" i="1"/>
  <c r="G24" i="1"/>
  <c r="G16" i="1"/>
  <c r="D33" i="1"/>
  <c r="H33" i="1" s="1"/>
  <c r="D32" i="1"/>
  <c r="H32" i="1" s="1"/>
  <c r="D38" i="1"/>
  <c r="H38" i="1" s="1"/>
  <c r="D34" i="1"/>
  <c r="H34" i="1" s="1"/>
  <c r="D39" i="1"/>
  <c r="H39" i="1" s="1"/>
  <c r="D31" i="1"/>
  <c r="H31" i="1" s="1"/>
  <c r="D30" i="1"/>
  <c r="H30" i="1" s="1"/>
  <c r="D37" i="1"/>
  <c r="H37" i="1" s="1"/>
  <c r="D36" i="1"/>
  <c r="H36" i="1" s="1"/>
  <c r="D35" i="1"/>
  <c r="H35" i="1" s="1"/>
  <c r="D15" i="1"/>
  <c r="H15" i="1" s="1"/>
  <c r="D14" i="1"/>
  <c r="H14" i="1" s="1"/>
  <c r="D26" i="1"/>
  <c r="H26" i="1" s="1"/>
  <c r="D17" i="1"/>
  <c r="H17" i="1" s="1"/>
  <c r="D10" i="1"/>
  <c r="H10" i="1" s="1"/>
  <c r="D16" i="1"/>
  <c r="H16" i="1" s="1"/>
  <c r="D29" i="1"/>
  <c r="H29" i="1" s="1"/>
  <c r="D28" i="1"/>
  <c r="H28" i="1" s="1"/>
  <c r="D13" i="1"/>
  <c r="H13" i="1" s="1"/>
  <c r="D12" i="1"/>
  <c r="H12" i="1" s="1"/>
  <c r="D25" i="1"/>
  <c r="H25" i="1" s="1"/>
  <c r="D27" i="1"/>
  <c r="H27" i="1" s="1"/>
  <c r="D11" i="1"/>
  <c r="H11" i="1" s="1"/>
  <c r="D18" i="1"/>
  <c r="H18" i="1" s="1"/>
  <c r="D24" i="1"/>
  <c r="H24" i="1" s="1"/>
  <c r="D23" i="1"/>
  <c r="H23" i="1" s="1"/>
  <c r="D22" i="1"/>
  <c r="H22" i="1" s="1"/>
  <c r="D21" i="1"/>
  <c r="H21" i="1" s="1"/>
  <c r="D20" i="1"/>
  <c r="H20" i="1" s="1"/>
  <c r="D19" i="1"/>
  <c r="H19" i="1" s="1"/>
  <c r="H1" i="1" l="1"/>
  <c r="H2" i="1"/>
  <c r="H3" i="1" l="1"/>
  <c r="I3" i="1" l="1"/>
  <c r="I1" i="1"/>
  <c r="I2" i="1"/>
  <c r="D7" i="1" l="1"/>
</calcChain>
</file>

<file path=xl/sharedStrings.xml><?xml version="1.0" encoding="utf-8"?>
<sst xmlns="http://schemas.openxmlformats.org/spreadsheetml/2006/main" count="25" uniqueCount="22">
  <si>
    <t>第幾年</t>
    <phoneticPr fontId="3" type="noConversion"/>
  </si>
  <si>
    <t>投資金額</t>
    <phoneticPr fontId="3" type="noConversion"/>
  </si>
  <si>
    <t>碌咗幾多年</t>
    <phoneticPr fontId="3" type="noConversion"/>
  </si>
  <si>
    <t>最後變成幾錢</t>
    <phoneticPr fontId="3" type="noConversion"/>
  </si>
  <si>
    <t>每年投資幾錢</t>
    <phoneticPr fontId="3" type="noConversion"/>
  </si>
  <si>
    <t>埋單有幾錢</t>
    <phoneticPr fontId="3" type="noConversion"/>
  </si>
  <si>
    <t>投資年期</t>
    <phoneticPr fontId="3" type="noConversion"/>
  </si>
  <si>
    <t>你一年收入</t>
    <phoneticPr fontId="3" type="noConversion"/>
  </si>
  <si>
    <t>拎到收入幾多%去投資</t>
    <phoneticPr fontId="3" type="noConversion"/>
  </si>
  <si>
    <t>A</t>
    <phoneticPr fontId="3" type="noConversion"/>
  </si>
  <si>
    <t>B</t>
    <phoneticPr fontId="3" type="noConversion"/>
  </si>
  <si>
    <t>C</t>
    <phoneticPr fontId="3" type="noConversion"/>
  </si>
  <si>
    <t>D</t>
    <phoneticPr fontId="3" type="noConversion"/>
  </si>
  <si>
    <t>E</t>
    <phoneticPr fontId="3" type="noConversion"/>
  </si>
  <si>
    <t>F</t>
    <phoneticPr fontId="3" type="noConversion"/>
  </si>
  <si>
    <t>G</t>
    <phoneticPr fontId="3" type="noConversion"/>
  </si>
  <si>
    <t>你總共投入幾錢</t>
    <phoneticPr fontId="3" type="noConversion"/>
  </si>
  <si>
    <t>投資回報得嚟嘅錢</t>
    <phoneticPr fontId="3" type="noConversion"/>
  </si>
  <si>
    <t>你投入嘅錢</t>
    <phoneticPr fontId="3" type="noConversion"/>
  </si>
  <si>
    <t>XXX</t>
    <phoneticPr fontId="3" type="noConversion"/>
  </si>
  <si>
    <t>每年投資回報</t>
    <phoneticPr fontId="3" type="noConversion"/>
  </si>
  <si>
    <t>每年投資金額增速（即係加人工幅度）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</si>
</sst>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9" fontId="0" fillId="0" borderId="0" xfId="1" applyFon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9" fontId="0" fillId="0" borderId="1" xfId="1" applyFont="1" applyBorder="1">
      <alignment vertical="center"/>
    </xf>
    <xf numFmtId="9" fontId="0" fillId="0" borderId="0" xfId="1" applyFont="1" applyBorder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0" fillId="3" borderId="0" xfId="0" applyFill="1">
      <alignment vertical="center"/>
    </xf>
    <xf numFmtId="176" fontId="0" fillId="3" borderId="0" xfId="0" applyNumberFormat="1" applyFill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2" fillId="0" borderId="0" xfId="0" applyFont="1">
      <alignment vertical="center"/>
    </xf>
    <xf numFmtId="9" fontId="4" fillId="0" borderId="0" xfId="1" applyFo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68AA1-0BB4-4DA6-B74B-1E1463019B70}">
  <dimension ref="A1:I49"/>
  <sheetViews>
    <sheetView tabSelected="1" zoomScaleNormal="100" workbookViewId="0">
      <selection activeCell="K2" sqref="K2"/>
    </sheetView>
  </sheetViews>
  <sheetFormatPr defaultRowHeight="16.5" x14ac:dyDescent="0.25"/>
  <cols>
    <col min="2" max="2" width="9" style="1"/>
    <col min="3" max="3" width="40.5" bestFit="1" customWidth="1"/>
    <col min="4" max="4" width="13.875" bestFit="1" customWidth="1"/>
    <col min="5" max="5" width="4.75" customWidth="1"/>
    <col min="6" max="6" width="5.625" bestFit="1" customWidth="1"/>
    <col min="7" max="8" width="18.375" bestFit="1" customWidth="1"/>
    <col min="9" max="9" width="6.125" bestFit="1" customWidth="1"/>
  </cols>
  <sheetData>
    <row r="1" spans="1:9" x14ac:dyDescent="0.25">
      <c r="B1" s="1" t="s">
        <v>9</v>
      </c>
      <c r="C1" t="s">
        <v>6</v>
      </c>
      <c r="D1">
        <v>30</v>
      </c>
      <c r="F1" t="s">
        <v>14</v>
      </c>
      <c r="G1" t="s">
        <v>16</v>
      </c>
      <c r="H1" s="1">
        <f>SUM(G10:G49)</f>
        <v>1427262.4711896607</v>
      </c>
      <c r="I1" s="2">
        <f>H1/$H$3</f>
        <v>0.22169139312317862</v>
      </c>
    </row>
    <row r="2" spans="1:9" x14ac:dyDescent="0.25">
      <c r="B2" s="1" t="s">
        <v>10</v>
      </c>
      <c r="C2" t="s">
        <v>7</v>
      </c>
      <c r="D2" s="1">
        <v>300000</v>
      </c>
      <c r="E2" s="1"/>
      <c r="F2" s="4" t="s">
        <v>15</v>
      </c>
      <c r="G2" s="4" t="s">
        <v>17</v>
      </c>
      <c r="H2" s="3">
        <f>SUM(H10:H49)</f>
        <v>5010797.4421089552</v>
      </c>
      <c r="I2" s="5">
        <f t="shared" ref="I2:I3" si="0">H2/$H$3</f>
        <v>0.77830860687682135</v>
      </c>
    </row>
    <row r="3" spans="1:9" x14ac:dyDescent="0.25">
      <c r="B3" s="1" t="s">
        <v>11</v>
      </c>
      <c r="C3" t="s">
        <v>8</v>
      </c>
      <c r="D3" s="2">
        <v>0.1</v>
      </c>
      <c r="E3" s="2"/>
      <c r="F3" s="14" t="s">
        <v>19</v>
      </c>
      <c r="G3" s="12" t="s">
        <v>5</v>
      </c>
      <c r="H3" s="13">
        <f>H1+H2</f>
        <v>6438059.9132986162</v>
      </c>
      <c r="I3" s="15">
        <f t="shared" si="0"/>
        <v>1</v>
      </c>
    </row>
    <row r="4" spans="1:9" x14ac:dyDescent="0.25">
      <c r="C4" s="7" t="s">
        <v>4</v>
      </c>
      <c r="D4" s="8">
        <f>D2*D3</f>
        <v>30000</v>
      </c>
      <c r="E4" s="1"/>
    </row>
    <row r="5" spans="1:9" x14ac:dyDescent="0.25">
      <c r="B5" s="1" t="s">
        <v>12</v>
      </c>
      <c r="C5" t="s">
        <v>21</v>
      </c>
      <c r="D5" s="2">
        <v>0.03</v>
      </c>
      <c r="E5" s="2"/>
    </row>
    <row r="6" spans="1:9" x14ac:dyDescent="0.25">
      <c r="B6" s="3" t="s">
        <v>13</v>
      </c>
      <c r="C6" s="4" t="s">
        <v>20</v>
      </c>
      <c r="D6" s="5">
        <v>0.1</v>
      </c>
      <c r="E6" s="6"/>
    </row>
    <row r="7" spans="1:9" x14ac:dyDescent="0.25">
      <c r="B7" s="11" t="s">
        <v>19</v>
      </c>
      <c r="C7" s="12" t="s">
        <v>5</v>
      </c>
      <c r="D7" s="13">
        <f>SUM(D10:D39)</f>
        <v>6438059.9132986162</v>
      </c>
      <c r="E7" s="1"/>
    </row>
    <row r="8" spans="1:9" s="4" customFormat="1" x14ac:dyDescent="0.25">
      <c r="B8" s="3"/>
      <c r="D8" s="5"/>
      <c r="E8" s="5"/>
    </row>
    <row r="9" spans="1:9" x14ac:dyDescent="0.25">
      <c r="A9" t="s">
        <v>0</v>
      </c>
      <c r="B9" s="1" t="s">
        <v>1</v>
      </c>
      <c r="C9" t="s">
        <v>2</v>
      </c>
      <c r="D9" t="s">
        <v>3</v>
      </c>
      <c r="G9" t="s">
        <v>18</v>
      </c>
      <c r="H9" t="s">
        <v>17</v>
      </c>
    </row>
    <row r="10" spans="1:9" x14ac:dyDescent="0.25">
      <c r="A10">
        <v>1</v>
      </c>
      <c r="B10" s="1">
        <f>D4</f>
        <v>30000</v>
      </c>
      <c r="C10">
        <f>MAX($D$1-A10,0)</f>
        <v>29</v>
      </c>
      <c r="D10" s="1">
        <f>IF(A10&lt;=$D$1,B10*(1+$D$6)^C10,0)</f>
        <v>475892.78915144841</v>
      </c>
      <c r="E10" s="1"/>
      <c r="G10" s="1">
        <f>IF(A10&lt;=$D$1,B10,0)</f>
        <v>30000</v>
      </c>
      <c r="H10" s="1">
        <f>IF(A10&lt;=$D$1,D10-B10,0)</f>
        <v>445892.78915144841</v>
      </c>
    </row>
    <row r="11" spans="1:9" x14ac:dyDescent="0.25">
      <c r="A11">
        <v>2</v>
      </c>
      <c r="B11" s="1">
        <f>B10*(1+$D$5)</f>
        <v>30900</v>
      </c>
      <c r="C11">
        <f t="shared" ref="C11:C39" si="1">MAX($D$1-A11,0)</f>
        <v>28</v>
      </c>
      <c r="D11" s="1">
        <f t="shared" ref="D11:D39" si="2">IF(A11&lt;=$D$1,B11*(1+$D$6)^C11,0)</f>
        <v>445608.70256908349</v>
      </c>
      <c r="E11" s="1"/>
      <c r="G11" s="1">
        <f t="shared" ref="G11:G49" si="3">IF(A11&lt;=$D$1,B11,0)</f>
        <v>30900</v>
      </c>
      <c r="H11" s="1">
        <f t="shared" ref="H11:H49" si="4">IF(A11&lt;=$D$1,D11-B11,0)</f>
        <v>414708.70256908349</v>
      </c>
    </row>
    <row r="12" spans="1:9" x14ac:dyDescent="0.25">
      <c r="A12" s="9">
        <v>3</v>
      </c>
      <c r="B12" s="10">
        <f t="shared" ref="B12:B39" si="5">B11*(1+$D$5)</f>
        <v>31827</v>
      </c>
      <c r="C12" s="9">
        <f t="shared" si="1"/>
        <v>27</v>
      </c>
      <c r="D12" s="10">
        <f t="shared" si="2"/>
        <v>417251.78513286909</v>
      </c>
      <c r="E12" s="10"/>
      <c r="F12" s="9"/>
      <c r="G12" s="10">
        <f t="shared" si="3"/>
        <v>31827</v>
      </c>
      <c r="H12" s="10">
        <f t="shared" si="4"/>
        <v>385424.78513286909</v>
      </c>
    </row>
    <row r="13" spans="1:9" hidden="1" x14ac:dyDescent="0.25">
      <c r="A13">
        <v>4</v>
      </c>
      <c r="B13" s="1">
        <f t="shared" si="5"/>
        <v>32781.81</v>
      </c>
      <c r="C13">
        <f t="shared" si="1"/>
        <v>26</v>
      </c>
      <c r="D13" s="1">
        <f t="shared" si="2"/>
        <v>390699.39880623185</v>
      </c>
      <c r="E13" s="1"/>
      <c r="G13" s="1">
        <f t="shared" si="3"/>
        <v>32781.81</v>
      </c>
      <c r="H13" s="1">
        <f t="shared" si="4"/>
        <v>357917.58880623186</v>
      </c>
    </row>
    <row r="14" spans="1:9" hidden="1" x14ac:dyDescent="0.25">
      <c r="A14">
        <v>5</v>
      </c>
      <c r="B14" s="1">
        <f t="shared" si="5"/>
        <v>33765.264299999995</v>
      </c>
      <c r="C14">
        <f t="shared" si="1"/>
        <v>25</v>
      </c>
      <c r="D14" s="1">
        <f t="shared" si="2"/>
        <v>365836.70979128982</v>
      </c>
      <c r="E14" s="1"/>
      <c r="G14" s="1">
        <f t="shared" si="3"/>
        <v>33765.264299999995</v>
      </c>
      <c r="H14" s="1">
        <f t="shared" si="4"/>
        <v>332071.44549128984</v>
      </c>
    </row>
    <row r="15" spans="1:9" hidden="1" x14ac:dyDescent="0.25">
      <c r="A15">
        <v>6</v>
      </c>
      <c r="B15" s="1">
        <f t="shared" si="5"/>
        <v>34778.222228999999</v>
      </c>
      <c r="C15">
        <f t="shared" si="1"/>
        <v>24</v>
      </c>
      <c r="D15" s="1">
        <f t="shared" si="2"/>
        <v>342556.19189548044</v>
      </c>
      <c r="E15" s="1"/>
      <c r="G15" s="1">
        <f t="shared" si="3"/>
        <v>34778.222228999999</v>
      </c>
      <c r="H15" s="1">
        <f t="shared" si="4"/>
        <v>307777.96966648044</v>
      </c>
    </row>
    <row r="16" spans="1:9" hidden="1" x14ac:dyDescent="0.25">
      <c r="A16">
        <v>7</v>
      </c>
      <c r="B16" s="1">
        <f t="shared" si="5"/>
        <v>35821.568895869998</v>
      </c>
      <c r="C16">
        <f t="shared" si="1"/>
        <v>23</v>
      </c>
      <c r="D16" s="1">
        <f t="shared" si="2"/>
        <v>320757.16150213173</v>
      </c>
      <c r="E16" s="1"/>
      <c r="G16" s="1">
        <f t="shared" si="3"/>
        <v>35821.568895869998</v>
      </c>
      <c r="H16" s="1">
        <f t="shared" si="4"/>
        <v>284935.59260626172</v>
      </c>
    </row>
    <row r="17" spans="1:8" hidden="1" x14ac:dyDescent="0.25">
      <c r="A17">
        <v>8</v>
      </c>
      <c r="B17" s="1">
        <f t="shared" si="5"/>
        <v>36896.215962746101</v>
      </c>
      <c r="C17">
        <f t="shared" si="1"/>
        <v>22</v>
      </c>
      <c r="D17" s="1">
        <f t="shared" si="2"/>
        <v>300345.34213381424</v>
      </c>
      <c r="E17" s="1"/>
      <c r="G17" s="1">
        <f t="shared" si="3"/>
        <v>36896.215962746101</v>
      </c>
      <c r="H17" s="1">
        <f t="shared" si="4"/>
        <v>263449.12617106811</v>
      </c>
    </row>
    <row r="18" spans="1:8" hidden="1" x14ac:dyDescent="0.25">
      <c r="A18">
        <v>9</v>
      </c>
      <c r="B18" s="1">
        <f t="shared" si="5"/>
        <v>38003.102441628485</v>
      </c>
      <c r="C18">
        <f t="shared" si="1"/>
        <v>21</v>
      </c>
      <c r="D18" s="1">
        <f t="shared" si="2"/>
        <v>281232.45672529878</v>
      </c>
      <c r="E18" s="1"/>
      <c r="G18" s="1">
        <f t="shared" si="3"/>
        <v>38003.102441628485</v>
      </c>
      <c r="H18" s="1">
        <f t="shared" si="4"/>
        <v>243229.35428367028</v>
      </c>
    </row>
    <row r="19" spans="1:8" hidden="1" x14ac:dyDescent="0.25">
      <c r="A19">
        <v>10</v>
      </c>
      <c r="B19" s="1">
        <f t="shared" si="5"/>
        <v>39143.195514877341</v>
      </c>
      <c r="C19">
        <f t="shared" si="1"/>
        <v>20</v>
      </c>
      <c r="D19" s="1">
        <f t="shared" si="2"/>
        <v>263335.84584277973</v>
      </c>
      <c r="E19" s="1"/>
      <c r="G19" s="1">
        <f t="shared" si="3"/>
        <v>39143.195514877341</v>
      </c>
      <c r="H19" s="1">
        <f t="shared" si="4"/>
        <v>224192.6503279024</v>
      </c>
    </row>
    <row r="20" spans="1:8" hidden="1" x14ac:dyDescent="0.25">
      <c r="A20">
        <v>11</v>
      </c>
      <c r="B20" s="1">
        <f t="shared" si="5"/>
        <v>40317.491380323663</v>
      </c>
      <c r="C20">
        <f t="shared" si="1"/>
        <v>19</v>
      </c>
      <c r="D20" s="1">
        <f t="shared" si="2"/>
        <v>246578.11019823921</v>
      </c>
      <c r="E20" s="1"/>
      <c r="G20" s="1">
        <f t="shared" si="3"/>
        <v>40317.491380323663</v>
      </c>
      <c r="H20" s="1">
        <f t="shared" si="4"/>
        <v>206260.61881791556</v>
      </c>
    </row>
    <row r="21" spans="1:8" hidden="1" x14ac:dyDescent="0.25">
      <c r="A21">
        <v>12</v>
      </c>
      <c r="B21" s="1">
        <f t="shared" si="5"/>
        <v>41527.016121733373</v>
      </c>
      <c r="C21">
        <f t="shared" si="1"/>
        <v>18</v>
      </c>
      <c r="D21" s="1">
        <f t="shared" si="2"/>
        <v>230886.77591289667</v>
      </c>
      <c r="E21" s="1"/>
      <c r="G21" s="1">
        <f t="shared" si="3"/>
        <v>41527.016121733373</v>
      </c>
      <c r="H21" s="1">
        <f t="shared" si="4"/>
        <v>189359.75979116329</v>
      </c>
    </row>
    <row r="22" spans="1:8" hidden="1" x14ac:dyDescent="0.25">
      <c r="A22">
        <v>13</v>
      </c>
      <c r="B22" s="1">
        <f t="shared" si="5"/>
        <v>42772.826605385373</v>
      </c>
      <c r="C22">
        <f t="shared" si="1"/>
        <v>17</v>
      </c>
      <c r="D22" s="1">
        <f t="shared" si="2"/>
        <v>216193.98108207594</v>
      </c>
      <c r="E22" s="1"/>
      <c r="G22" s="1">
        <f t="shared" si="3"/>
        <v>42772.826605385373</v>
      </c>
      <c r="H22" s="1">
        <f t="shared" si="4"/>
        <v>173421.15447669057</v>
      </c>
    </row>
    <row r="23" spans="1:8" hidden="1" x14ac:dyDescent="0.25">
      <c r="A23">
        <v>14</v>
      </c>
      <c r="B23" s="1">
        <f t="shared" si="5"/>
        <v>44056.011403546938</v>
      </c>
      <c r="C23">
        <f t="shared" si="1"/>
        <v>16</v>
      </c>
      <c r="D23" s="1">
        <f t="shared" si="2"/>
        <v>202436.18228594385</v>
      </c>
      <c r="E23" s="1"/>
      <c r="G23" s="1">
        <f t="shared" si="3"/>
        <v>44056.011403546938</v>
      </c>
      <c r="H23" s="1">
        <f t="shared" si="4"/>
        <v>158380.17088239692</v>
      </c>
    </row>
    <row r="24" spans="1:8" hidden="1" x14ac:dyDescent="0.25">
      <c r="A24">
        <v>15</v>
      </c>
      <c r="B24" s="1">
        <f t="shared" si="5"/>
        <v>45377.691745653348</v>
      </c>
      <c r="C24">
        <f t="shared" si="1"/>
        <v>15</v>
      </c>
      <c r="D24" s="1">
        <f t="shared" si="2"/>
        <v>189553.87977683835</v>
      </c>
      <c r="E24" s="1"/>
      <c r="G24" s="1">
        <f t="shared" si="3"/>
        <v>45377.691745653348</v>
      </c>
      <c r="H24" s="1">
        <f t="shared" si="4"/>
        <v>144176.18803118501</v>
      </c>
    </row>
    <row r="25" spans="1:8" hidden="1" x14ac:dyDescent="0.25">
      <c r="A25">
        <v>16</v>
      </c>
      <c r="B25" s="1">
        <f t="shared" si="5"/>
        <v>46739.022498022947</v>
      </c>
      <c r="C25">
        <f t="shared" si="1"/>
        <v>14</v>
      </c>
      <c r="D25" s="1">
        <f t="shared" si="2"/>
        <v>177491.3601546759</v>
      </c>
      <c r="E25" s="1"/>
      <c r="G25" s="1">
        <f t="shared" si="3"/>
        <v>46739.022498022947</v>
      </c>
      <c r="H25" s="1">
        <f t="shared" si="4"/>
        <v>130752.33765665296</v>
      </c>
    </row>
    <row r="26" spans="1:8" hidden="1" x14ac:dyDescent="0.25">
      <c r="A26">
        <v>17</v>
      </c>
      <c r="B26" s="1">
        <f t="shared" si="5"/>
        <v>48141.193172963634</v>
      </c>
      <c r="C26">
        <f t="shared" si="1"/>
        <v>13</v>
      </c>
      <c r="D26" s="1">
        <f t="shared" si="2"/>
        <v>166196.45541756012</v>
      </c>
      <c r="E26" s="1"/>
      <c r="G26" s="1">
        <f t="shared" si="3"/>
        <v>48141.193172963634</v>
      </c>
      <c r="H26" s="1">
        <f t="shared" si="4"/>
        <v>118055.2622445965</v>
      </c>
    </row>
    <row r="27" spans="1:8" hidden="1" x14ac:dyDescent="0.25">
      <c r="A27">
        <v>18</v>
      </c>
      <c r="B27" s="1">
        <f t="shared" si="5"/>
        <v>49585.428968152548</v>
      </c>
      <c r="C27">
        <f t="shared" si="1"/>
        <v>12</v>
      </c>
      <c r="D27" s="1">
        <f t="shared" si="2"/>
        <v>155620.31734553358</v>
      </c>
      <c r="E27" s="1"/>
      <c r="G27" s="1">
        <f t="shared" si="3"/>
        <v>49585.428968152548</v>
      </c>
      <c r="H27" s="1">
        <f t="shared" si="4"/>
        <v>106034.88837738102</v>
      </c>
    </row>
    <row r="28" spans="1:8" hidden="1" x14ac:dyDescent="0.25">
      <c r="A28">
        <v>19</v>
      </c>
      <c r="B28" s="1">
        <f t="shared" si="5"/>
        <v>51072.991837197129</v>
      </c>
      <c r="C28">
        <f t="shared" si="1"/>
        <v>11</v>
      </c>
      <c r="D28" s="1">
        <f t="shared" si="2"/>
        <v>145717.2062417269</v>
      </c>
      <c r="E28" s="1"/>
      <c r="G28" s="1">
        <f t="shared" si="3"/>
        <v>51072.991837197129</v>
      </c>
      <c r="H28" s="1">
        <f t="shared" si="4"/>
        <v>94644.214404529775</v>
      </c>
    </row>
    <row r="29" spans="1:8" hidden="1" x14ac:dyDescent="0.25">
      <c r="A29">
        <v>20</v>
      </c>
      <c r="B29" s="1">
        <f t="shared" si="5"/>
        <v>52605.181592313042</v>
      </c>
      <c r="C29">
        <f t="shared" si="1"/>
        <v>10</v>
      </c>
      <c r="D29" s="1">
        <f t="shared" si="2"/>
        <v>136444.29311725337</v>
      </c>
      <c r="E29" s="1"/>
      <c r="G29" s="1">
        <f t="shared" si="3"/>
        <v>52605.181592313042</v>
      </c>
      <c r="H29" s="1">
        <f t="shared" si="4"/>
        <v>83839.111524940323</v>
      </c>
    </row>
    <row r="30" spans="1:8" hidden="1" x14ac:dyDescent="0.25">
      <c r="A30">
        <v>21</v>
      </c>
      <c r="B30" s="1">
        <f t="shared" si="5"/>
        <v>54183.337040082435</v>
      </c>
      <c r="C30">
        <f t="shared" si="1"/>
        <v>9</v>
      </c>
      <c r="D30" s="1">
        <f t="shared" si="2"/>
        <v>127761.47446433723</v>
      </c>
      <c r="E30" s="1"/>
      <c r="G30" s="1">
        <f t="shared" si="3"/>
        <v>54183.337040082435</v>
      </c>
      <c r="H30" s="1">
        <f t="shared" si="4"/>
        <v>73578.13742425479</v>
      </c>
    </row>
    <row r="31" spans="1:8" hidden="1" x14ac:dyDescent="0.25">
      <c r="A31">
        <v>22</v>
      </c>
      <c r="B31" s="1">
        <f t="shared" si="5"/>
        <v>55808.837151284912</v>
      </c>
      <c r="C31">
        <f t="shared" si="1"/>
        <v>8</v>
      </c>
      <c r="D31" s="1">
        <f t="shared" si="2"/>
        <v>119631.19881660667</v>
      </c>
      <c r="E31" s="1"/>
      <c r="G31" s="1">
        <f t="shared" si="3"/>
        <v>55808.837151284912</v>
      </c>
      <c r="H31" s="1">
        <f t="shared" si="4"/>
        <v>63822.361665321761</v>
      </c>
    </row>
    <row r="32" spans="1:8" hidden="1" x14ac:dyDescent="0.25">
      <c r="A32">
        <v>23</v>
      </c>
      <c r="B32" s="1">
        <f t="shared" si="5"/>
        <v>57483.102265823458</v>
      </c>
      <c r="C32">
        <f t="shared" si="1"/>
        <v>7</v>
      </c>
      <c r="D32" s="1">
        <f t="shared" si="2"/>
        <v>112018.30434645899</v>
      </c>
      <c r="E32" s="1"/>
      <c r="G32" s="1">
        <f t="shared" si="3"/>
        <v>57483.102265823458</v>
      </c>
      <c r="H32" s="1">
        <f t="shared" si="4"/>
        <v>54535.202080635529</v>
      </c>
    </row>
    <row r="33" spans="1:8" hidden="1" x14ac:dyDescent="0.25">
      <c r="A33">
        <v>24</v>
      </c>
      <c r="B33" s="1">
        <f t="shared" si="5"/>
        <v>59207.595333798163</v>
      </c>
      <c r="C33">
        <f t="shared" si="1"/>
        <v>6</v>
      </c>
      <c r="D33" s="1">
        <f t="shared" si="2"/>
        <v>104889.86679713885</v>
      </c>
      <c r="E33" s="1"/>
      <c r="G33" s="1">
        <f t="shared" si="3"/>
        <v>59207.595333798163</v>
      </c>
      <c r="H33" s="1">
        <f t="shared" si="4"/>
        <v>45682.271463340687</v>
      </c>
    </row>
    <row r="34" spans="1:8" hidden="1" x14ac:dyDescent="0.25">
      <c r="A34">
        <v>25</v>
      </c>
      <c r="B34" s="1">
        <f t="shared" si="5"/>
        <v>60983.82319381211</v>
      </c>
      <c r="C34">
        <f t="shared" si="1"/>
        <v>5</v>
      </c>
      <c r="D34" s="1">
        <f t="shared" si="2"/>
        <v>98215.057091866373</v>
      </c>
      <c r="E34" s="1"/>
      <c r="G34" s="1">
        <f t="shared" si="3"/>
        <v>60983.82319381211</v>
      </c>
      <c r="H34" s="1">
        <f t="shared" si="4"/>
        <v>37231.233898054263</v>
      </c>
    </row>
    <row r="35" spans="1:8" hidden="1" x14ac:dyDescent="0.25">
      <c r="A35">
        <v>26</v>
      </c>
      <c r="B35" s="1">
        <f t="shared" si="5"/>
        <v>62813.337889626477</v>
      </c>
      <c r="C35">
        <f t="shared" si="1"/>
        <v>4</v>
      </c>
      <c r="D35" s="1">
        <f t="shared" si="2"/>
        <v>91965.008004202144</v>
      </c>
      <c r="E35" s="1"/>
      <c r="G35" s="1">
        <f t="shared" si="3"/>
        <v>62813.337889626477</v>
      </c>
      <c r="H35" s="1">
        <f t="shared" si="4"/>
        <v>29151.670114575667</v>
      </c>
    </row>
    <row r="36" spans="1:8" hidden="1" x14ac:dyDescent="0.25">
      <c r="A36">
        <v>27</v>
      </c>
      <c r="B36" s="1">
        <f t="shared" si="5"/>
        <v>64697.738026315274</v>
      </c>
      <c r="C36">
        <f t="shared" si="1"/>
        <v>3</v>
      </c>
      <c r="D36" s="1">
        <f t="shared" si="2"/>
        <v>86112.68931302565</v>
      </c>
      <c r="E36" s="1"/>
      <c r="G36" s="1">
        <f t="shared" si="3"/>
        <v>64697.738026315274</v>
      </c>
      <c r="H36" s="1">
        <f t="shared" si="4"/>
        <v>21414.951286710377</v>
      </c>
    </row>
    <row r="37" spans="1:8" x14ac:dyDescent="0.25">
      <c r="A37">
        <v>28</v>
      </c>
      <c r="B37" s="1">
        <f t="shared" si="5"/>
        <v>66638.670167104734</v>
      </c>
      <c r="C37">
        <f t="shared" si="1"/>
        <v>2</v>
      </c>
      <c r="D37" s="1">
        <f t="shared" si="2"/>
        <v>80632.790902196735</v>
      </c>
      <c r="E37" s="1"/>
      <c r="G37" s="1">
        <f t="shared" si="3"/>
        <v>66638.670167104734</v>
      </c>
      <c r="H37" s="1">
        <f t="shared" si="4"/>
        <v>13994.120735092001</v>
      </c>
    </row>
    <row r="38" spans="1:8" x14ac:dyDescent="0.25">
      <c r="A38">
        <v>29</v>
      </c>
      <c r="B38" s="1">
        <f t="shared" si="5"/>
        <v>68637.830272117877</v>
      </c>
      <c r="C38">
        <f t="shared" si="1"/>
        <v>1</v>
      </c>
      <c r="D38" s="1">
        <f t="shared" si="2"/>
        <v>75501.613299329678</v>
      </c>
      <c r="E38" s="1"/>
      <c r="G38" s="1">
        <f t="shared" si="3"/>
        <v>68637.830272117877</v>
      </c>
      <c r="H38" s="1">
        <f t="shared" si="4"/>
        <v>6863.7830272118008</v>
      </c>
    </row>
    <row r="39" spans="1:8" x14ac:dyDescent="0.25">
      <c r="A39">
        <v>30</v>
      </c>
      <c r="B39" s="1">
        <f t="shared" si="5"/>
        <v>70696.965180281419</v>
      </c>
      <c r="C39">
        <f t="shared" si="1"/>
        <v>0</v>
      </c>
      <c r="D39" s="1">
        <f t="shared" si="2"/>
        <v>70696.965180281419</v>
      </c>
      <c r="E39" s="1"/>
      <c r="G39" s="1">
        <f t="shared" si="3"/>
        <v>70696.965180281419</v>
      </c>
      <c r="H39" s="1">
        <f t="shared" si="4"/>
        <v>0</v>
      </c>
    </row>
    <row r="40" spans="1:8" x14ac:dyDescent="0.25">
      <c r="A40">
        <v>31</v>
      </c>
      <c r="B40" s="1">
        <f t="shared" ref="B40:B49" si="6">B39*(1+$D$5)</f>
        <v>72817.874135689868</v>
      </c>
      <c r="C40">
        <f t="shared" ref="C40:C49" si="7">MAX($D$1-A40,0)</f>
        <v>0</v>
      </c>
      <c r="D40" s="1">
        <f t="shared" ref="D40:D49" si="8">IF(A40&lt;=$D$1,B40*(1+$D$6)^C40,0)</f>
        <v>0</v>
      </c>
      <c r="E40" s="1"/>
      <c r="G40" s="1">
        <f t="shared" si="3"/>
        <v>0</v>
      </c>
      <c r="H40" s="1">
        <f t="shared" si="4"/>
        <v>0</v>
      </c>
    </row>
    <row r="41" spans="1:8" x14ac:dyDescent="0.25">
      <c r="A41">
        <v>32</v>
      </c>
      <c r="B41" s="1">
        <f t="shared" si="6"/>
        <v>75002.410359760572</v>
      </c>
      <c r="C41">
        <f t="shared" si="7"/>
        <v>0</v>
      </c>
      <c r="D41" s="1">
        <f t="shared" si="8"/>
        <v>0</v>
      </c>
      <c r="E41" s="1"/>
      <c r="G41" s="1">
        <f t="shared" si="3"/>
        <v>0</v>
      </c>
      <c r="H41" s="1">
        <f t="shared" si="4"/>
        <v>0</v>
      </c>
    </row>
    <row r="42" spans="1:8" x14ac:dyDescent="0.25">
      <c r="A42">
        <v>33</v>
      </c>
      <c r="B42" s="1">
        <f t="shared" si="6"/>
        <v>77252.482670553392</v>
      </c>
      <c r="C42">
        <f t="shared" si="7"/>
        <v>0</v>
      </c>
      <c r="D42" s="1">
        <f t="shared" si="8"/>
        <v>0</v>
      </c>
      <c r="E42" s="1"/>
      <c r="G42" s="1">
        <f t="shared" si="3"/>
        <v>0</v>
      </c>
      <c r="H42" s="1">
        <f t="shared" si="4"/>
        <v>0</v>
      </c>
    </row>
    <row r="43" spans="1:8" x14ac:dyDescent="0.25">
      <c r="A43">
        <v>34</v>
      </c>
      <c r="B43" s="1">
        <f t="shared" si="6"/>
        <v>79570.057150669993</v>
      </c>
      <c r="C43">
        <f t="shared" si="7"/>
        <v>0</v>
      </c>
      <c r="D43" s="1">
        <f t="shared" si="8"/>
        <v>0</v>
      </c>
      <c r="E43" s="1"/>
      <c r="G43" s="1">
        <f t="shared" si="3"/>
        <v>0</v>
      </c>
      <c r="H43" s="1">
        <f t="shared" si="4"/>
        <v>0</v>
      </c>
    </row>
    <row r="44" spans="1:8" x14ac:dyDescent="0.25">
      <c r="A44">
        <v>35</v>
      </c>
      <c r="B44" s="1">
        <f t="shared" si="6"/>
        <v>81957.158865190097</v>
      </c>
      <c r="C44">
        <f t="shared" si="7"/>
        <v>0</v>
      </c>
      <c r="D44" s="1">
        <f t="shared" si="8"/>
        <v>0</v>
      </c>
      <c r="E44" s="1"/>
      <c r="G44" s="1">
        <f t="shared" si="3"/>
        <v>0</v>
      </c>
      <c r="H44" s="1">
        <f t="shared" si="4"/>
        <v>0</v>
      </c>
    </row>
    <row r="45" spans="1:8" x14ac:dyDescent="0.25">
      <c r="A45">
        <v>36</v>
      </c>
      <c r="B45" s="1">
        <f t="shared" si="6"/>
        <v>84415.873631145805</v>
      </c>
      <c r="C45">
        <f t="shared" si="7"/>
        <v>0</v>
      </c>
      <c r="D45" s="1">
        <f t="shared" si="8"/>
        <v>0</v>
      </c>
      <c r="E45" s="1"/>
      <c r="G45" s="1">
        <f t="shared" si="3"/>
        <v>0</v>
      </c>
      <c r="H45" s="1">
        <f t="shared" si="4"/>
        <v>0</v>
      </c>
    </row>
    <row r="46" spans="1:8" x14ac:dyDescent="0.25">
      <c r="A46">
        <v>37</v>
      </c>
      <c r="B46" s="1">
        <f t="shared" si="6"/>
        <v>86948.349840080176</v>
      </c>
      <c r="C46">
        <f t="shared" si="7"/>
        <v>0</v>
      </c>
      <c r="D46" s="1">
        <f t="shared" si="8"/>
        <v>0</v>
      </c>
      <c r="E46" s="1"/>
      <c r="G46" s="1">
        <f t="shared" si="3"/>
        <v>0</v>
      </c>
      <c r="H46" s="1">
        <f t="shared" si="4"/>
        <v>0</v>
      </c>
    </row>
    <row r="47" spans="1:8" x14ac:dyDescent="0.25">
      <c r="A47">
        <v>38</v>
      </c>
      <c r="B47" s="1">
        <f t="shared" si="6"/>
        <v>89556.800335282591</v>
      </c>
      <c r="C47">
        <f t="shared" si="7"/>
        <v>0</v>
      </c>
      <c r="D47" s="1">
        <f t="shared" si="8"/>
        <v>0</v>
      </c>
      <c r="E47" s="1"/>
      <c r="G47" s="1">
        <f t="shared" si="3"/>
        <v>0</v>
      </c>
      <c r="H47" s="1">
        <f t="shared" si="4"/>
        <v>0</v>
      </c>
    </row>
    <row r="48" spans="1:8" x14ac:dyDescent="0.25">
      <c r="A48">
        <v>39</v>
      </c>
      <c r="B48" s="1">
        <f t="shared" si="6"/>
        <v>92243.504345341076</v>
      </c>
      <c r="C48">
        <f t="shared" si="7"/>
        <v>0</v>
      </c>
      <c r="D48" s="1">
        <f t="shared" si="8"/>
        <v>0</v>
      </c>
      <c r="E48" s="1"/>
      <c r="G48" s="1">
        <f t="shared" si="3"/>
        <v>0</v>
      </c>
      <c r="H48" s="1">
        <f t="shared" si="4"/>
        <v>0</v>
      </c>
    </row>
    <row r="49" spans="1:8" x14ac:dyDescent="0.25">
      <c r="A49">
        <v>40</v>
      </c>
      <c r="B49" s="1">
        <f t="shared" si="6"/>
        <v>95010.809475701317</v>
      </c>
      <c r="C49">
        <f t="shared" si="7"/>
        <v>0</v>
      </c>
      <c r="D49" s="1">
        <f t="shared" si="8"/>
        <v>0</v>
      </c>
      <c r="E49" s="1"/>
      <c r="G49" s="1">
        <f t="shared" si="3"/>
        <v>0</v>
      </c>
      <c r="H49" s="1">
        <f t="shared" si="4"/>
        <v>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2022-10-10T16:28:42Z</dcterms:created>
  <dcterms:modified xsi:type="dcterms:W3CDTF">2022-10-10T21:16:52Z</dcterms:modified>
</cp:coreProperties>
</file>